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61" windowWidth="15330" windowHeight="9540" firstSheet="6" activeTab="10"/>
  </bookViews>
  <sheets>
    <sheet name="Army of the Valley, Aug 1" sheetId="1" r:id="rId1"/>
    <sheet name="Cedar Mountain, Aug 9" sheetId="2" r:id="rId2"/>
    <sheet name="ANV Aug 18" sheetId="3" r:id="rId3"/>
    <sheet name="ANV Aug 26" sheetId="4" r:id="rId4"/>
    <sheet name="Bull Run Bridge Aug 27" sheetId="5" r:id="rId5"/>
    <sheet name="Kettle Run Aug 27" sheetId="6" r:id="rId6"/>
    <sheet name="T'Fare Gap Aug 28" sheetId="7" r:id="rId7"/>
    <sheet name="Brawner's Farm Aug 28" sheetId="8" r:id="rId8"/>
    <sheet name="ANV Aug 29" sheetId="9" r:id="rId9"/>
    <sheet name="ANV Aug 30" sheetId="10" r:id="rId10"/>
    <sheet name="ANV Sept 2" sheetId="11" r:id="rId11"/>
  </sheets>
  <definedNames/>
  <calcPr fullCalcOnLoad="1"/>
</workbook>
</file>

<file path=xl/comments1.xml><?xml version="1.0" encoding="utf-8"?>
<comments xmlns="http://schemas.openxmlformats.org/spreadsheetml/2006/main">
  <authors>
    <author>Brett Schulte</author>
    <author>bschulte</author>
  </authors>
  <commentList>
    <comment ref="C34" authorId="0">
      <text>
        <r>
          <rPr>
            <b/>
            <sz val="8"/>
            <rFont val="Tahoma"/>
            <family val="0"/>
          </rPr>
          <t>The regimental strengths for Lawton can be guesstimated by taking their Seven Days' starting strenghs, subtracting casualties incurred, and then taking the strength ratios of those regiments at the end of the Seven Days and making them "fit" into John Owen Allen's Brigade strength of 2136 for August 1.  The results of this are shown here.</t>
        </r>
        <r>
          <rPr>
            <sz val="8"/>
            <rFont val="Tahoma"/>
            <family val="0"/>
          </rPr>
          <t xml:space="preserve">
</t>
        </r>
      </text>
    </comment>
    <comment ref="C57" authorId="0">
      <text>
        <r>
          <rPr>
            <b/>
            <sz val="8"/>
            <rFont val="Tahoma"/>
            <family val="0"/>
          </rPr>
          <t xml:space="preserve">The regimental strengths for Trimble can be guesstimated by taking their Seven Days' starting strenghs, subtracting casualties incurred, and then taking the strength ratios of those regiments at the end of the Seven Days and making them "fit" into John Owen Allen's Brigade strength of 945 for August 1.  The results of this are shown here.
</t>
        </r>
        <r>
          <rPr>
            <sz val="8"/>
            <rFont val="Tahoma"/>
            <family val="0"/>
          </rPr>
          <t xml:space="preserve">
</t>
        </r>
      </text>
    </comment>
    <comment ref="C64" authorId="0">
      <text>
        <r>
          <rPr>
            <b/>
            <sz val="8"/>
            <rFont val="Tahoma"/>
            <family val="0"/>
          </rPr>
          <t xml:space="preserve">The regimental strengths for Forno can be guesstimated by taking their Seven Days' starting strenghs, subtracting casualties incurred, and then taking the strength ratios of those regiments at the end of the Seven Days and making them "fit" into John Owen Allen's Brigade strength of 1874 for August 1.  The results of this are shown here.
</t>
        </r>
        <r>
          <rPr>
            <sz val="8"/>
            <rFont val="Tahoma"/>
            <family val="0"/>
          </rPr>
          <t xml:space="preserve">
</t>
        </r>
      </text>
    </comment>
    <comment ref="C72" authorId="0">
      <text>
        <r>
          <rPr>
            <b/>
            <sz val="8"/>
            <rFont val="Tahoma"/>
            <family val="0"/>
          </rPr>
          <t xml:space="preserve">The regimental strengths for Early can be guesstimated by taking their Seven Days' starting strenghs, subtracting casualties incurred, and then taking the strength ratios of those regiments at the end of the Seven Days and making them "fit" into John Owen Allen's Brigade strength of 2444 for August 1.  The results of this are shown here.
</t>
        </r>
        <r>
          <rPr>
            <sz val="8"/>
            <rFont val="Tahoma"/>
            <family val="0"/>
          </rPr>
          <t xml:space="preserve">
</t>
        </r>
      </text>
    </comment>
    <comment ref="D48" authorId="0">
      <text>
        <r>
          <rPr>
            <b/>
            <sz val="8"/>
            <rFont val="Tahoma"/>
            <family val="0"/>
          </rPr>
          <t>Sifakis, VA, pg. 85</t>
        </r>
        <r>
          <rPr>
            <sz val="8"/>
            <rFont val="Tahoma"/>
            <family val="0"/>
          </rPr>
          <t xml:space="preserve">
</t>
        </r>
      </text>
    </comment>
    <comment ref="F48" authorId="0">
      <text>
        <r>
          <rPr>
            <b/>
            <sz val="8"/>
            <rFont val="Tahoma"/>
            <family val="0"/>
          </rPr>
          <t>Sifakis, VA, pg. 85
However, the data assembled in the Holiday '98 issue of Blue &amp; Gray magazine gives this battery 2x10#Parrotts and 1xNapoleon at Antietam.  W.N. Pendleton's report in the OR backs Sifakis, so I went with Sifakis.</t>
        </r>
        <r>
          <rPr>
            <sz val="8"/>
            <rFont val="Tahoma"/>
            <family val="0"/>
          </rPr>
          <t xml:space="preserve">
</t>
        </r>
      </text>
    </comment>
    <comment ref="D46" authorId="0">
      <text>
        <r>
          <rPr>
            <b/>
            <sz val="8"/>
            <rFont val="Tahoma"/>
            <family val="0"/>
          </rPr>
          <t>Sifakis, VA, pg. 70</t>
        </r>
        <r>
          <rPr>
            <sz val="8"/>
            <rFont val="Tahoma"/>
            <family val="0"/>
          </rPr>
          <t xml:space="preserve">
</t>
        </r>
      </text>
    </comment>
    <comment ref="F46" authorId="0">
      <text>
        <r>
          <rPr>
            <b/>
            <sz val="8"/>
            <rFont val="Tahoma"/>
            <family val="0"/>
          </rPr>
          <t>Sifakis, VA, pg. 70</t>
        </r>
        <r>
          <rPr>
            <sz val="8"/>
            <rFont val="Tahoma"/>
            <family val="0"/>
          </rPr>
          <t xml:space="preserve">
</t>
        </r>
      </text>
    </comment>
    <comment ref="D45" authorId="0">
      <text>
        <r>
          <rPr>
            <b/>
            <sz val="8"/>
            <rFont val="Tahoma"/>
            <family val="0"/>
          </rPr>
          <t>Sifakis, MD  et al, pg. 54</t>
        </r>
        <r>
          <rPr>
            <sz val="8"/>
            <rFont val="Tahoma"/>
            <family val="0"/>
          </rPr>
          <t xml:space="preserve">
</t>
        </r>
      </text>
    </comment>
    <comment ref="F45" authorId="0">
      <text>
        <r>
          <rPr>
            <b/>
            <sz val="8"/>
            <rFont val="Tahoma"/>
            <family val="0"/>
          </rPr>
          <t>Holiday '98 Blue &amp; Gray has 1xNapoleon instead of a Howitzer, but that contradicts Sifakis and the data for the Seven Days.</t>
        </r>
        <r>
          <rPr>
            <sz val="8"/>
            <rFont val="Tahoma"/>
            <family val="0"/>
          </rPr>
          <t xml:space="preserve">
</t>
        </r>
      </text>
    </comment>
    <comment ref="D44" authorId="0">
      <text>
        <r>
          <rPr>
            <b/>
            <sz val="8"/>
            <rFont val="Tahoma"/>
            <family val="0"/>
          </rPr>
          <t>Osprey, pg. 92
Note however, that B&amp;G has the battery with 2 Napoleons at Antietam.  Osprey may have this wrong.</t>
        </r>
        <r>
          <rPr>
            <sz val="8"/>
            <rFont val="Tahoma"/>
            <family val="0"/>
          </rPr>
          <t xml:space="preserve">
</t>
        </r>
      </text>
    </comment>
    <comment ref="F44" authorId="0">
      <text>
        <r>
          <rPr>
            <b/>
            <sz val="8"/>
            <rFont val="Tahoma"/>
            <family val="0"/>
          </rPr>
          <t>Sifakis, VA, pg. 16</t>
        </r>
        <r>
          <rPr>
            <sz val="8"/>
            <rFont val="Tahoma"/>
            <family val="0"/>
          </rPr>
          <t xml:space="preserve">
</t>
        </r>
      </text>
    </comment>
    <comment ref="D47" authorId="0">
      <text>
        <r>
          <rPr>
            <b/>
            <sz val="8"/>
            <rFont val="Tahoma"/>
            <family val="0"/>
          </rPr>
          <t>Osprey, pg. 92</t>
        </r>
        <r>
          <rPr>
            <sz val="8"/>
            <rFont val="Tahoma"/>
            <family val="0"/>
          </rPr>
          <t xml:space="preserve">
</t>
        </r>
      </text>
    </comment>
    <comment ref="E47" authorId="0">
      <text>
        <r>
          <rPr>
            <b/>
            <sz val="8"/>
            <rFont val="Tahoma"/>
            <family val="0"/>
          </rPr>
          <t>Sifakis, VA, pg. 98</t>
        </r>
        <r>
          <rPr>
            <sz val="8"/>
            <rFont val="Tahoma"/>
            <family val="0"/>
          </rPr>
          <t xml:space="preserve">
</t>
        </r>
      </text>
    </comment>
    <comment ref="D49" authorId="0">
      <text>
        <r>
          <rPr>
            <b/>
            <sz val="8"/>
            <rFont val="Tahoma"/>
            <family val="0"/>
          </rPr>
          <t>Sifakis, VA, pg. 50
"from August 20 to Setember 24, 1862"
Osprey, pg. 92</t>
        </r>
        <r>
          <rPr>
            <sz val="8"/>
            <rFont val="Tahoma"/>
            <family val="0"/>
          </rPr>
          <t xml:space="preserve">
</t>
        </r>
      </text>
    </comment>
    <comment ref="F49" authorId="0">
      <text>
        <r>
          <rPr>
            <b/>
            <sz val="8"/>
            <rFont val="Tahoma"/>
            <family val="0"/>
          </rPr>
          <t>Sifakis, VA, pg. 50
"from August 20 to Setember 24, 1862"</t>
        </r>
        <r>
          <rPr>
            <sz val="8"/>
            <rFont val="Tahoma"/>
            <family val="0"/>
          </rPr>
          <t xml:space="preserve">
</t>
        </r>
      </text>
    </comment>
    <comment ref="D50" authorId="0">
      <text>
        <r>
          <rPr>
            <b/>
            <sz val="8"/>
            <rFont val="Tahoma"/>
            <family val="0"/>
          </rPr>
          <t>Osprey, pg. 92</t>
        </r>
        <r>
          <rPr>
            <sz val="8"/>
            <rFont val="Tahoma"/>
            <family val="0"/>
          </rPr>
          <t xml:space="preserve">
</t>
        </r>
      </text>
    </comment>
    <comment ref="D51" authorId="0">
      <text>
        <r>
          <rPr>
            <b/>
            <sz val="8"/>
            <rFont val="Tahoma"/>
            <family val="0"/>
          </rPr>
          <t>Osprey, pg. 92</t>
        </r>
        <r>
          <rPr>
            <sz val="8"/>
            <rFont val="Tahoma"/>
            <family val="0"/>
          </rPr>
          <t xml:space="preserve">
</t>
        </r>
      </text>
    </comment>
    <comment ref="F51" authorId="0">
      <text>
        <r>
          <rPr>
            <b/>
            <sz val="8"/>
            <rFont val="Tahoma"/>
            <family val="0"/>
          </rPr>
          <t>Sifakis, VA, pg. 30</t>
        </r>
        <r>
          <rPr>
            <sz val="8"/>
            <rFont val="Tahoma"/>
            <family val="0"/>
          </rPr>
          <t xml:space="preserve">
</t>
        </r>
      </text>
    </comment>
    <comment ref="D83" authorId="0">
      <text>
        <r>
          <rPr>
            <b/>
            <sz val="8"/>
            <rFont val="Tahoma"/>
            <family val="0"/>
          </rPr>
          <t>Sifakis, VA, pg. 90
Osprey, pg. 93</t>
        </r>
        <r>
          <rPr>
            <sz val="8"/>
            <rFont val="Tahoma"/>
            <family val="0"/>
          </rPr>
          <t xml:space="preserve">
</t>
        </r>
      </text>
    </comment>
    <comment ref="F83" authorId="0">
      <text>
        <r>
          <rPr>
            <b/>
            <sz val="8"/>
            <rFont val="Tahoma"/>
            <family val="0"/>
          </rPr>
          <t>Sifakis, VA, pg. 90</t>
        </r>
        <r>
          <rPr>
            <sz val="8"/>
            <rFont val="Tahoma"/>
            <family val="0"/>
          </rPr>
          <t xml:space="preserve">
</t>
        </r>
      </text>
    </comment>
    <comment ref="D84" authorId="0">
      <text>
        <r>
          <rPr>
            <b/>
            <sz val="8"/>
            <rFont val="Tahoma"/>
            <family val="0"/>
          </rPr>
          <t>Sifakis, MD et al, pg. 56
Osprey, pg. 93</t>
        </r>
        <r>
          <rPr>
            <sz val="8"/>
            <rFont val="Tahoma"/>
            <family val="0"/>
          </rPr>
          <t xml:space="preserve">
</t>
        </r>
      </text>
    </comment>
    <comment ref="F84" authorId="0">
      <text>
        <r>
          <rPr>
            <b/>
            <sz val="8"/>
            <rFont val="Tahoma"/>
            <family val="0"/>
          </rPr>
          <t xml:space="preserve">Sifakis, MD et al, pg. 56
</t>
        </r>
        <r>
          <rPr>
            <sz val="8"/>
            <rFont val="Tahoma"/>
            <family val="0"/>
          </rPr>
          <t xml:space="preserve">
</t>
        </r>
      </text>
    </comment>
    <comment ref="D85" authorId="0">
      <text>
        <r>
          <rPr>
            <b/>
            <sz val="8"/>
            <rFont val="Tahoma"/>
            <family val="0"/>
          </rPr>
          <t>Sifakis, LA, pg. 23
Osprey, pg. 93</t>
        </r>
      </text>
    </comment>
    <comment ref="F85" authorId="0">
      <text>
        <r>
          <rPr>
            <b/>
            <sz val="8"/>
            <rFont val="Tahoma"/>
            <family val="0"/>
          </rPr>
          <t>Sifakis, LA, pg. 23</t>
        </r>
        <r>
          <rPr>
            <sz val="8"/>
            <rFont val="Tahoma"/>
            <family val="0"/>
          </rPr>
          <t xml:space="preserve">
</t>
        </r>
      </text>
    </comment>
    <comment ref="D86" authorId="0">
      <text>
        <r>
          <rPr>
            <b/>
            <sz val="8"/>
            <rFont val="Tahoma"/>
            <family val="0"/>
          </rPr>
          <t>Sifakis, MD et al, pg. 53
Osprey, pg. 93 says 4x6#guns.</t>
        </r>
        <r>
          <rPr>
            <sz val="8"/>
            <rFont val="Tahoma"/>
            <family val="0"/>
          </rPr>
          <t xml:space="preserve">
</t>
        </r>
      </text>
    </comment>
    <comment ref="F86" authorId="0">
      <text>
        <r>
          <rPr>
            <b/>
            <sz val="8"/>
            <rFont val="Tahoma"/>
            <family val="0"/>
          </rPr>
          <t>Sifakis, MD et al, pg. 53</t>
        </r>
        <r>
          <rPr>
            <sz val="8"/>
            <rFont val="Tahoma"/>
            <family val="0"/>
          </rPr>
          <t xml:space="preserve">
</t>
        </r>
      </text>
    </comment>
    <comment ref="D87" authorId="0">
      <text>
        <r>
          <rPr>
            <b/>
            <sz val="8"/>
            <rFont val="Tahoma"/>
            <family val="0"/>
          </rPr>
          <t>Osprey, pg. 93</t>
        </r>
        <r>
          <rPr>
            <sz val="8"/>
            <rFont val="Tahoma"/>
            <family val="0"/>
          </rPr>
          <t xml:space="preserve">
</t>
        </r>
      </text>
    </comment>
    <comment ref="F87"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88" authorId="0">
      <text>
        <r>
          <rPr>
            <b/>
            <sz val="8"/>
            <rFont val="Tahoma"/>
            <family val="0"/>
          </rPr>
          <t>Sifakis, VA, pg. 66
Osprey, pg. 93</t>
        </r>
        <r>
          <rPr>
            <sz val="8"/>
            <rFont val="Tahoma"/>
            <family val="0"/>
          </rPr>
          <t xml:space="preserve">
</t>
        </r>
      </text>
    </comment>
    <comment ref="F88" authorId="0">
      <text>
        <r>
          <rPr>
            <b/>
            <sz val="8"/>
            <rFont val="Tahoma"/>
            <family val="0"/>
          </rPr>
          <t>Sifakis, VA, pg. 66</t>
        </r>
        <r>
          <rPr>
            <sz val="8"/>
            <rFont val="Tahoma"/>
            <family val="0"/>
          </rPr>
          <t xml:space="preserve">
</t>
        </r>
      </text>
    </comment>
    <comment ref="D150" authorId="0">
      <text>
        <r>
          <rPr>
            <b/>
            <sz val="8"/>
            <rFont val="Tahoma"/>
            <family val="0"/>
          </rPr>
          <t>Osprey, pg. 93</t>
        </r>
        <r>
          <rPr>
            <sz val="8"/>
            <rFont val="Tahoma"/>
            <family val="0"/>
          </rPr>
          <t xml:space="preserve">
</t>
        </r>
      </text>
    </comment>
    <comment ref="D151" authorId="0">
      <text>
        <r>
          <rPr>
            <b/>
            <sz val="8"/>
            <rFont val="Tahoma"/>
            <family val="0"/>
          </rPr>
          <t>Osprey, pg. 93</t>
        </r>
        <r>
          <rPr>
            <sz val="8"/>
            <rFont val="Tahoma"/>
            <family val="0"/>
          </rPr>
          <t xml:space="preserve">
</t>
        </r>
      </text>
    </comment>
    <comment ref="D152" authorId="0">
      <text>
        <r>
          <rPr>
            <b/>
            <sz val="8"/>
            <rFont val="Tahoma"/>
            <family val="0"/>
          </rPr>
          <t>Osprey, pg. 93</t>
        </r>
        <r>
          <rPr>
            <sz val="8"/>
            <rFont val="Tahoma"/>
            <family val="0"/>
          </rPr>
          <t xml:space="preserve">
</t>
        </r>
      </text>
    </comment>
    <comment ref="E152" authorId="0">
      <text>
        <r>
          <rPr>
            <b/>
            <sz val="8"/>
            <rFont val="Tahoma"/>
            <family val="0"/>
          </rPr>
          <t>Sifakis, VA, pg. 76</t>
        </r>
      </text>
    </comment>
    <comment ref="D153" authorId="0">
      <text>
        <r>
          <rPr>
            <b/>
            <sz val="8"/>
            <rFont val="Tahoma"/>
            <family val="0"/>
          </rPr>
          <t>Osprey, pg. 93</t>
        </r>
        <r>
          <rPr>
            <sz val="8"/>
            <rFont val="Tahoma"/>
            <family val="0"/>
          </rPr>
          <t xml:space="preserve">
</t>
        </r>
      </text>
    </comment>
    <comment ref="E153" authorId="0">
      <text>
        <r>
          <rPr>
            <b/>
            <sz val="8"/>
            <rFont val="Tahoma"/>
            <family val="0"/>
          </rPr>
          <t>Sifakis, NC, pg. 54
Still carried these weapons on Nov. 3, 1862.</t>
        </r>
        <r>
          <rPr>
            <sz val="8"/>
            <rFont val="Tahoma"/>
            <family val="0"/>
          </rPr>
          <t xml:space="preserve">
</t>
        </r>
      </text>
    </comment>
    <comment ref="F153" authorId="0">
      <text>
        <r>
          <rPr>
            <b/>
            <sz val="8"/>
            <rFont val="Tahoma"/>
            <family val="0"/>
          </rPr>
          <t>Sifakis, NC, pg. 54
Still carried these weapons on Nov. 3, 1862.</t>
        </r>
        <r>
          <rPr>
            <sz val="8"/>
            <rFont val="Tahoma"/>
            <family val="0"/>
          </rPr>
          <t xml:space="preserve">
</t>
        </r>
      </text>
    </comment>
    <comment ref="D154" authorId="0">
      <text>
        <r>
          <rPr>
            <b/>
            <sz val="8"/>
            <rFont val="Tahoma"/>
            <family val="0"/>
          </rPr>
          <t>Osprey, pg. 93
"estimated"</t>
        </r>
        <r>
          <rPr>
            <sz val="8"/>
            <rFont val="Tahoma"/>
            <family val="0"/>
          </rPr>
          <t xml:space="preserve">
</t>
        </r>
      </text>
    </comment>
    <comment ref="D155" authorId="0">
      <text>
        <r>
          <rPr>
            <b/>
            <sz val="8"/>
            <rFont val="Tahoma"/>
            <family val="0"/>
          </rPr>
          <t>Osprey, pg. 93
However, this doesn't quite match the Antietam and Seven Days numbers.  Osprey could be wrong.</t>
        </r>
        <r>
          <rPr>
            <sz val="8"/>
            <rFont val="Tahoma"/>
            <family val="0"/>
          </rPr>
          <t xml:space="preserve">
</t>
        </r>
      </text>
    </comment>
    <comment ref="D156" authorId="0">
      <text>
        <r>
          <rPr>
            <b/>
            <sz val="8"/>
            <rFont val="Tahoma"/>
            <family val="0"/>
          </rPr>
          <t>Osprey, pg. 93
However, does not match the other sources for Antietam and the Seven Days.  Osprey may be wrong.</t>
        </r>
        <r>
          <rPr>
            <sz val="8"/>
            <rFont val="Tahoma"/>
            <family val="0"/>
          </rPr>
          <t xml:space="preserve">
</t>
        </r>
      </text>
    </comment>
    <comment ref="D167" authorId="0">
      <text>
        <r>
          <rPr>
            <b/>
            <sz val="8"/>
            <rFont val="Tahoma"/>
            <family val="0"/>
          </rPr>
          <t>Sifakis, VA, pg. 19
Osprey, pg. 93 says 1 Blakely and 3 12# Rifles.</t>
        </r>
        <r>
          <rPr>
            <sz val="8"/>
            <rFont val="Tahoma"/>
            <family val="0"/>
          </rPr>
          <t xml:space="preserve">
</t>
        </r>
      </text>
    </comment>
    <comment ref="E167" authorId="0">
      <text>
        <r>
          <rPr>
            <b/>
            <sz val="8"/>
            <rFont val="Tahoma"/>
            <family val="0"/>
          </rPr>
          <t>Sifakis, VA, pg. 19</t>
        </r>
        <r>
          <rPr>
            <sz val="8"/>
            <rFont val="Tahoma"/>
            <family val="0"/>
          </rPr>
          <t xml:space="preserve">
</t>
        </r>
      </text>
    </comment>
    <comment ref="F167" authorId="0">
      <text>
        <r>
          <rPr>
            <b/>
            <sz val="8"/>
            <rFont val="Tahoma"/>
            <family val="0"/>
          </rPr>
          <t>Sifakis, VA, pg. 19</t>
        </r>
        <r>
          <rPr>
            <sz val="8"/>
            <rFont val="Tahoma"/>
            <family val="0"/>
          </rPr>
          <t xml:space="preserve">
</t>
        </r>
      </text>
    </comment>
    <comment ref="B1" authorId="0">
      <text>
        <r>
          <rPr>
            <b/>
            <sz val="8"/>
            <rFont val="Tahoma"/>
            <family val="2"/>
          </rPr>
          <t>PFD (Present for Duty) Strength.  This counts all men on the muster roll in any given day.</t>
        </r>
        <r>
          <rPr>
            <sz val="8"/>
            <rFont val="Tahoma"/>
            <family val="0"/>
          </rPr>
          <t xml:space="preserve">
</t>
        </r>
      </text>
    </comment>
    <comment ref="D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 ref="E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 ref="F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List>
</comments>
</file>

<file path=xl/comments10.xml><?xml version="1.0" encoding="utf-8"?>
<comments xmlns="http://schemas.openxmlformats.org/spreadsheetml/2006/main">
  <authors>
    <author>Brett Schulte</author>
    <author>bschulte</author>
  </authors>
  <commentList>
    <comment ref="A40" authorId="0">
      <text>
        <r>
          <rPr>
            <b/>
            <sz val="8"/>
            <rFont val="Tahoma"/>
            <family val="0"/>
          </rPr>
          <t>Wilcox is listed as both the commander of the Division and his own Brigade.</t>
        </r>
        <r>
          <rPr>
            <sz val="8"/>
            <rFont val="Tahoma"/>
            <family val="0"/>
          </rPr>
          <t xml:space="preserve">
</t>
        </r>
      </text>
    </comment>
    <comment ref="A95" authorId="0">
      <text>
        <r>
          <rPr>
            <b/>
            <sz val="8"/>
            <rFont val="Tahoma"/>
            <family val="0"/>
          </rPr>
          <t>Hood is listed as both the commander of the Division and his own Brigade.</t>
        </r>
      </text>
    </comment>
    <comment ref="B48" authorId="0">
      <text>
        <r>
          <rPr>
            <b/>
            <sz val="8"/>
            <rFont val="Tahoma"/>
            <family val="0"/>
          </rPr>
          <t>Allen has 1537.</t>
        </r>
        <r>
          <rPr>
            <sz val="8"/>
            <rFont val="Tahoma"/>
            <family val="0"/>
          </rPr>
          <t xml:space="preserve">
</t>
        </r>
      </text>
    </comment>
    <comment ref="D229" authorId="0">
      <text>
        <r>
          <rPr>
            <b/>
            <sz val="8"/>
            <rFont val="Tahoma"/>
            <family val="0"/>
          </rPr>
          <t>Sifakis, VA, pg. 85</t>
        </r>
        <r>
          <rPr>
            <sz val="8"/>
            <rFont val="Tahoma"/>
            <family val="0"/>
          </rPr>
          <t xml:space="preserve">
</t>
        </r>
      </text>
    </comment>
    <comment ref="F229" authorId="0">
      <text>
        <r>
          <rPr>
            <b/>
            <sz val="8"/>
            <rFont val="Tahoma"/>
            <family val="0"/>
          </rPr>
          <t>Sifakis, VA, pg. 85
However, the data assembled in the Holiday '98 issue of Blue &amp; Gray magazine gives this battery 2x10#Parrotts and 1xNapoleon at Antietam.  W.N. Pendleton's report in the OR backs Sifakis, so I went with Sifakis.</t>
        </r>
        <r>
          <rPr>
            <sz val="8"/>
            <rFont val="Tahoma"/>
            <family val="0"/>
          </rPr>
          <t xml:space="preserve">
</t>
        </r>
      </text>
    </comment>
    <comment ref="D227" authorId="0">
      <text>
        <r>
          <rPr>
            <b/>
            <sz val="8"/>
            <rFont val="Tahoma"/>
            <family val="0"/>
          </rPr>
          <t>Sifakis, VA, pg. 70</t>
        </r>
        <r>
          <rPr>
            <sz val="8"/>
            <rFont val="Tahoma"/>
            <family val="0"/>
          </rPr>
          <t xml:space="preserve">
</t>
        </r>
      </text>
    </comment>
    <comment ref="F227" authorId="0">
      <text>
        <r>
          <rPr>
            <b/>
            <sz val="8"/>
            <rFont val="Tahoma"/>
            <family val="0"/>
          </rPr>
          <t>Sifakis, VA, pg. 70</t>
        </r>
        <r>
          <rPr>
            <sz val="8"/>
            <rFont val="Tahoma"/>
            <family val="0"/>
          </rPr>
          <t xml:space="preserve">
</t>
        </r>
      </text>
    </comment>
    <comment ref="D226" authorId="0">
      <text>
        <r>
          <rPr>
            <b/>
            <sz val="8"/>
            <rFont val="Tahoma"/>
            <family val="0"/>
          </rPr>
          <t>Sifakis, MD  et al, pg. 54</t>
        </r>
        <r>
          <rPr>
            <sz val="8"/>
            <rFont val="Tahoma"/>
            <family val="0"/>
          </rPr>
          <t xml:space="preserve">
</t>
        </r>
      </text>
    </comment>
    <comment ref="F226" authorId="0">
      <text>
        <r>
          <rPr>
            <b/>
            <sz val="8"/>
            <rFont val="Tahoma"/>
            <family val="0"/>
          </rPr>
          <t>Holiday '98 Blue &amp; Gray has 1xNapoleon instead of a Howitzer, but that contradicts Sifakis and the data for the Seven Days.</t>
        </r>
        <r>
          <rPr>
            <sz val="8"/>
            <rFont val="Tahoma"/>
            <family val="0"/>
          </rPr>
          <t xml:space="preserve">
</t>
        </r>
      </text>
    </comment>
    <comment ref="D46" authorId="0">
      <text>
        <r>
          <rPr>
            <b/>
            <sz val="8"/>
            <rFont val="Tahoma"/>
            <family val="0"/>
          </rPr>
          <t>Osprey, pg. 91
"estimated"</t>
        </r>
        <r>
          <rPr>
            <sz val="8"/>
            <rFont val="Tahoma"/>
            <family val="0"/>
          </rPr>
          <t xml:space="preserve">
</t>
        </r>
      </text>
    </comment>
    <comment ref="D54" authorId="0">
      <text>
        <r>
          <rPr>
            <b/>
            <sz val="8"/>
            <rFont val="Tahoma"/>
            <family val="0"/>
          </rPr>
          <t>Osprey, pg. 91</t>
        </r>
        <r>
          <rPr>
            <sz val="8"/>
            <rFont val="Tahoma"/>
            <family val="0"/>
          </rPr>
          <t xml:space="preserve">
</t>
        </r>
      </text>
    </comment>
    <comment ref="D111" authorId="0">
      <text>
        <r>
          <rPr>
            <b/>
            <sz val="8"/>
            <rFont val="Tahoma"/>
            <family val="0"/>
          </rPr>
          <t>Froebel's Report in the OR mentions a rifle section with the German Artillery at 2nd Bull Run.  I assume he means the Blakely Rifles.  One rifle was disabled on August 30 late in the day.
http://www.awod.com/gallery/probono/cwchas/gla962.html
Osprey, pg. 91 has just the 4 Napoleons.</t>
        </r>
        <r>
          <rPr>
            <sz val="8"/>
            <rFont val="Tahoma"/>
            <family val="0"/>
          </rPr>
          <t xml:space="preserve">
</t>
        </r>
      </text>
    </comment>
    <comment ref="D112" authorId="0">
      <text>
        <r>
          <rPr>
            <b/>
            <sz val="8"/>
            <rFont val="Tahoma"/>
            <family val="0"/>
          </rPr>
          <t>Osprey, pg. 91</t>
        </r>
        <r>
          <rPr>
            <sz val="8"/>
            <rFont val="Tahoma"/>
            <family val="0"/>
          </rPr>
          <t xml:space="preserve">
</t>
        </r>
      </text>
    </comment>
    <comment ref="D113" authorId="0">
      <text>
        <r>
          <rPr>
            <b/>
            <sz val="8"/>
            <rFont val="Tahoma"/>
            <family val="0"/>
          </rPr>
          <t>Sifakis, NC, pg. 9
Osprey, pg. 91</t>
        </r>
        <r>
          <rPr>
            <sz val="8"/>
            <rFont val="Tahoma"/>
            <family val="0"/>
          </rPr>
          <t xml:space="preserve">
</t>
        </r>
      </text>
    </comment>
    <comment ref="F113" authorId="0">
      <text>
        <r>
          <rPr>
            <b/>
            <sz val="8"/>
            <rFont val="Tahoma"/>
            <family val="0"/>
          </rPr>
          <t>Sifakis, NC, pg. 9</t>
        </r>
        <r>
          <rPr>
            <sz val="8"/>
            <rFont val="Tahoma"/>
            <family val="0"/>
          </rPr>
          <t xml:space="preserve">
</t>
        </r>
      </text>
    </comment>
    <comment ref="D123" authorId="0">
      <text>
        <r>
          <rPr>
            <b/>
            <sz val="8"/>
            <rFont val="Tahoma"/>
            <family val="0"/>
          </rPr>
          <t>Osprey, pg. 92</t>
        </r>
        <r>
          <rPr>
            <sz val="8"/>
            <rFont val="Tahoma"/>
            <family val="0"/>
          </rPr>
          <t xml:space="preserve">
</t>
        </r>
      </text>
    </comment>
    <comment ref="F123"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129" authorId="0">
      <text>
        <r>
          <rPr>
            <b/>
            <sz val="8"/>
            <rFont val="Tahoma"/>
            <family val="0"/>
          </rPr>
          <t>Sifakis, LA, pg. 34
Osprey, pg. 92 has 3x3"Ord for the whole battery.</t>
        </r>
        <r>
          <rPr>
            <sz val="8"/>
            <rFont val="Tahoma"/>
            <family val="0"/>
          </rPr>
          <t xml:space="preserve">
</t>
        </r>
      </text>
    </comment>
    <comment ref="F129" authorId="0">
      <text>
        <r>
          <rPr>
            <b/>
            <sz val="8"/>
            <rFont val="Tahoma"/>
            <family val="0"/>
          </rPr>
          <t>Sifakis, LA, pg. 34
However, Pendleton says they had only 1 Parrott instead of 2 in the OR.  Here I went with Sifakis and Walton (head of the Washington Artillery Battalion) who both say 2 Parrotts.</t>
        </r>
        <r>
          <rPr>
            <sz val="8"/>
            <rFont val="Tahoma"/>
            <family val="0"/>
          </rPr>
          <t xml:space="preserve">
</t>
        </r>
      </text>
    </comment>
    <comment ref="D130" authorId="0">
      <text>
        <r>
          <rPr>
            <b/>
            <sz val="8"/>
            <rFont val="Tahoma"/>
            <family val="0"/>
          </rPr>
          <t>Sifakis, LA, pg. 36
Osprey, pg. 92 replaces the 2 Napoleons with 2 6# Smoothbores.</t>
        </r>
      </text>
    </comment>
    <comment ref="F130" authorId="0">
      <text>
        <r>
          <rPr>
            <b/>
            <sz val="8"/>
            <rFont val="Tahoma"/>
            <family val="0"/>
          </rPr>
          <t>Sifakis, LA, pg. 36</t>
        </r>
        <r>
          <rPr>
            <sz val="8"/>
            <rFont val="Tahoma"/>
            <family val="0"/>
          </rPr>
          <t xml:space="preserve">
</t>
        </r>
      </text>
    </comment>
    <comment ref="D131" authorId="0">
      <text>
        <r>
          <rPr>
            <b/>
            <sz val="8"/>
            <rFont val="Tahoma"/>
            <family val="0"/>
          </rPr>
          <t>Walton's Report in the OR and Osprey, pg. 92 say 4 Napoleons.  Sifakis and Pendleton say only 2xNapoleons.</t>
        </r>
        <r>
          <rPr>
            <sz val="8"/>
            <rFont val="Tahoma"/>
            <family val="0"/>
          </rPr>
          <t xml:space="preserve">
</t>
        </r>
      </text>
    </comment>
    <comment ref="F131" authorId="0">
      <text>
        <r>
          <rPr>
            <b/>
            <sz val="8"/>
            <rFont val="Tahoma"/>
            <family val="0"/>
          </rPr>
          <t>Walton's Report in the OR says 4 Napoleons.  Sifakis and Pendleton say only 2xNapoleons.</t>
        </r>
        <r>
          <rPr>
            <sz val="8"/>
            <rFont val="Tahoma"/>
            <family val="0"/>
          </rPr>
          <t xml:space="preserve">
</t>
        </r>
      </text>
    </comment>
    <comment ref="D132" authorId="0">
      <text>
        <r>
          <rPr>
            <b/>
            <sz val="8"/>
            <rFont val="Tahoma"/>
            <family val="0"/>
          </rPr>
          <t>Sifakis, VA, pg. 37
Osprey replaces the two 12# Howitzers with 2 Napoleons.</t>
        </r>
      </text>
    </comment>
    <comment ref="F132" authorId="0">
      <text>
        <r>
          <rPr>
            <b/>
            <sz val="8"/>
            <rFont val="Tahoma"/>
            <family val="0"/>
          </rPr>
          <t>Sifakis, VA, pg. 37</t>
        </r>
        <r>
          <rPr>
            <sz val="8"/>
            <rFont val="Tahoma"/>
            <family val="0"/>
          </rPr>
          <t xml:space="preserve">
</t>
        </r>
      </text>
    </comment>
    <comment ref="D135" authorId="0">
      <text>
        <r>
          <rPr>
            <b/>
            <sz val="8"/>
            <rFont val="Tahoma"/>
            <family val="0"/>
          </rPr>
          <t>Osprey, pg. 91</t>
        </r>
        <r>
          <rPr>
            <sz val="8"/>
            <rFont val="Tahoma"/>
            <family val="0"/>
          </rPr>
          <t xml:space="preserve">
</t>
        </r>
      </text>
    </comment>
    <comment ref="F135"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136" authorId="0">
      <text>
        <r>
          <rPr>
            <b/>
            <sz val="8"/>
            <rFont val="Tahoma"/>
            <family val="0"/>
          </rPr>
          <t>Sifakis, LA, pg. 20
Osprey has 2x10#Parrotts, 2x3" Ornance Rifles, and 2x6" Smoothbores.</t>
        </r>
        <r>
          <rPr>
            <sz val="8"/>
            <rFont val="Tahoma"/>
            <family val="0"/>
          </rPr>
          <t xml:space="preserve">
</t>
        </r>
      </text>
    </comment>
    <comment ref="F136" authorId="0">
      <text>
        <r>
          <rPr>
            <b/>
            <sz val="8"/>
            <rFont val="Tahoma"/>
            <family val="0"/>
          </rPr>
          <t>Sifakis, LA, pg. 20</t>
        </r>
        <r>
          <rPr>
            <sz val="8"/>
            <rFont val="Tahoma"/>
            <family val="0"/>
          </rPr>
          <t xml:space="preserve">
</t>
        </r>
      </text>
    </comment>
    <comment ref="D137" authorId="0">
      <text>
        <r>
          <rPr>
            <b/>
            <sz val="8"/>
            <rFont val="Tahoma"/>
            <family val="0"/>
          </rPr>
          <t>Osprey, pg. 91
"estimated"</t>
        </r>
        <r>
          <rPr>
            <sz val="8"/>
            <rFont val="Tahoma"/>
            <family val="0"/>
          </rPr>
          <t xml:space="preserve">
</t>
        </r>
      </text>
    </comment>
    <comment ref="D138" authorId="0">
      <text>
        <r>
          <rPr>
            <b/>
            <sz val="8"/>
            <rFont val="Tahoma"/>
            <family val="0"/>
          </rPr>
          <t>Sifakis, VA, pg. 33
Osprey, pg. 92 has 1x3" Ordnance Rifle and 3xNapoleons.</t>
        </r>
        <r>
          <rPr>
            <sz val="8"/>
            <rFont val="Tahoma"/>
            <family val="0"/>
          </rPr>
          <t xml:space="preserve">
</t>
        </r>
      </text>
    </comment>
    <comment ref="F138" authorId="0">
      <text>
        <r>
          <rPr>
            <b/>
            <sz val="8"/>
            <rFont val="Tahoma"/>
            <family val="0"/>
          </rPr>
          <t>Sifakis, VA, pg. 33, apparently not at Antietam.</t>
        </r>
        <r>
          <rPr>
            <sz val="8"/>
            <rFont val="Tahoma"/>
            <family val="0"/>
          </rPr>
          <t xml:space="preserve">
</t>
        </r>
      </text>
    </comment>
    <comment ref="D172" authorId="0">
      <text>
        <r>
          <rPr>
            <b/>
            <sz val="8"/>
            <rFont val="Tahoma"/>
            <family val="0"/>
          </rPr>
          <t>Sifakis, VA, pg. 21</t>
        </r>
        <r>
          <rPr>
            <sz val="8"/>
            <rFont val="Tahoma"/>
            <family val="0"/>
          </rPr>
          <t xml:space="preserve">
</t>
        </r>
      </text>
    </comment>
    <comment ref="F172" authorId="0">
      <text>
        <r>
          <rPr>
            <b/>
            <sz val="8"/>
            <rFont val="Tahoma"/>
            <family val="0"/>
          </rPr>
          <t>Sifakis, VA, pg. 21</t>
        </r>
        <r>
          <rPr>
            <sz val="8"/>
            <rFont val="Tahoma"/>
            <family val="0"/>
          </rPr>
          <t xml:space="preserve">
</t>
        </r>
      </text>
    </comment>
    <comment ref="D173" authorId="0">
      <text>
        <r>
          <rPr>
            <b/>
            <sz val="8"/>
            <rFont val="Tahoma"/>
            <family val="0"/>
          </rPr>
          <t>Osprey, pg. 92</t>
        </r>
        <r>
          <rPr>
            <sz val="8"/>
            <rFont val="Tahoma"/>
            <family val="0"/>
          </rPr>
          <t xml:space="preserve">
</t>
        </r>
      </text>
    </comment>
    <comment ref="F173"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174" authorId="0">
      <text>
        <r>
          <rPr>
            <b/>
            <sz val="8"/>
            <rFont val="Tahoma"/>
            <family val="0"/>
          </rPr>
          <t>Osprey, pg. 92</t>
        </r>
        <r>
          <rPr>
            <sz val="8"/>
            <rFont val="Tahoma"/>
            <family val="0"/>
          </rPr>
          <t xml:space="preserve">
</t>
        </r>
      </text>
    </comment>
    <comment ref="E174" authorId="0">
      <text>
        <r>
          <rPr>
            <b/>
            <sz val="8"/>
            <rFont val="Tahoma"/>
            <family val="0"/>
          </rPr>
          <t>Sifakis, VA, pg. 23</t>
        </r>
        <r>
          <rPr>
            <sz val="8"/>
            <rFont val="Tahoma"/>
            <family val="0"/>
          </rPr>
          <t xml:space="preserve">
</t>
        </r>
      </text>
    </comment>
    <comment ref="D175" authorId="0">
      <text>
        <r>
          <rPr>
            <b/>
            <sz val="8"/>
            <rFont val="Tahoma"/>
            <family val="0"/>
          </rPr>
          <t>Osprey, pg. 92</t>
        </r>
        <r>
          <rPr>
            <sz val="8"/>
            <rFont val="Tahoma"/>
            <family val="0"/>
          </rPr>
          <t xml:space="preserve">
</t>
        </r>
      </text>
    </comment>
    <comment ref="D176" authorId="0">
      <text>
        <r>
          <rPr>
            <b/>
            <sz val="8"/>
            <rFont val="Tahoma"/>
            <family val="0"/>
          </rPr>
          <t>Osprey, pg. 92</t>
        </r>
        <r>
          <rPr>
            <sz val="8"/>
            <rFont val="Tahoma"/>
            <family val="0"/>
          </rPr>
          <t xml:space="preserve">
</t>
        </r>
      </text>
    </comment>
    <comment ref="D177" authorId="0">
      <text>
        <r>
          <rPr>
            <b/>
            <sz val="8"/>
            <rFont val="Tahoma"/>
            <family val="0"/>
          </rPr>
          <t>Osprey, pg. 90
"estimated"</t>
        </r>
        <r>
          <rPr>
            <sz val="8"/>
            <rFont val="Tahoma"/>
            <family val="0"/>
          </rPr>
          <t xml:space="preserve">
</t>
        </r>
      </text>
    </comment>
    <comment ref="F177"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180" authorId="0">
      <text>
        <r>
          <rPr>
            <b/>
            <sz val="8"/>
            <rFont val="Tahoma"/>
            <family val="0"/>
          </rPr>
          <t>Sifakis, VA, pg. 57
Osprey, pg. 90</t>
        </r>
        <r>
          <rPr>
            <sz val="8"/>
            <rFont val="Tahoma"/>
            <family val="0"/>
          </rPr>
          <t xml:space="preserve">
</t>
        </r>
      </text>
    </comment>
    <comment ref="D181" authorId="0">
      <text>
        <r>
          <rPr>
            <b/>
            <sz val="8"/>
            <rFont val="Tahoma"/>
            <family val="0"/>
          </rPr>
          <t>Osprey, pg. 90</t>
        </r>
        <r>
          <rPr>
            <sz val="8"/>
            <rFont val="Tahoma"/>
            <family val="0"/>
          </rPr>
          <t xml:space="preserve">
</t>
        </r>
      </text>
    </comment>
    <comment ref="F181"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225" authorId="0">
      <text>
        <r>
          <rPr>
            <b/>
            <sz val="8"/>
            <rFont val="Tahoma"/>
            <family val="0"/>
          </rPr>
          <t>Osprey, pg. 92
Note however, that B&amp;G has the battery with 2 Napoleons at Antietam.  Osprey may have this wrong.</t>
        </r>
        <r>
          <rPr>
            <sz val="8"/>
            <rFont val="Tahoma"/>
            <family val="0"/>
          </rPr>
          <t xml:space="preserve">
</t>
        </r>
      </text>
    </comment>
    <comment ref="F225" authorId="0">
      <text>
        <r>
          <rPr>
            <b/>
            <sz val="8"/>
            <rFont val="Tahoma"/>
            <family val="0"/>
          </rPr>
          <t>Sifakis, VA, pg. 16</t>
        </r>
        <r>
          <rPr>
            <sz val="8"/>
            <rFont val="Tahoma"/>
            <family val="0"/>
          </rPr>
          <t xml:space="preserve">
</t>
        </r>
      </text>
    </comment>
    <comment ref="D228" authorId="0">
      <text>
        <r>
          <rPr>
            <b/>
            <sz val="8"/>
            <rFont val="Tahoma"/>
            <family val="0"/>
          </rPr>
          <t>Osprey, pg. 92</t>
        </r>
        <r>
          <rPr>
            <sz val="8"/>
            <rFont val="Tahoma"/>
            <family val="0"/>
          </rPr>
          <t xml:space="preserve">
</t>
        </r>
      </text>
    </comment>
    <comment ref="E228" authorId="0">
      <text>
        <r>
          <rPr>
            <b/>
            <sz val="8"/>
            <rFont val="Tahoma"/>
            <family val="0"/>
          </rPr>
          <t>Sifakis, VA, pg. 98</t>
        </r>
        <r>
          <rPr>
            <sz val="8"/>
            <rFont val="Tahoma"/>
            <family val="0"/>
          </rPr>
          <t xml:space="preserve">
</t>
        </r>
      </text>
    </comment>
    <comment ref="D230" authorId="0">
      <text>
        <r>
          <rPr>
            <b/>
            <sz val="8"/>
            <rFont val="Tahoma"/>
            <family val="0"/>
          </rPr>
          <t>Sifakis, VA, pg. 50
"from August 20 to Setember 24, 1862"
Osprey, pg. 92</t>
        </r>
        <r>
          <rPr>
            <sz val="8"/>
            <rFont val="Tahoma"/>
            <family val="0"/>
          </rPr>
          <t xml:space="preserve">
</t>
        </r>
      </text>
    </comment>
    <comment ref="F230" authorId="0">
      <text>
        <r>
          <rPr>
            <b/>
            <sz val="8"/>
            <rFont val="Tahoma"/>
            <family val="0"/>
          </rPr>
          <t>Sifakis, VA, pg. 50
"from August 20 to Setember 24, 1862"</t>
        </r>
        <r>
          <rPr>
            <sz val="8"/>
            <rFont val="Tahoma"/>
            <family val="0"/>
          </rPr>
          <t xml:space="preserve">
</t>
        </r>
      </text>
    </comment>
    <comment ref="D231" authorId="0">
      <text>
        <r>
          <rPr>
            <b/>
            <sz val="8"/>
            <rFont val="Tahoma"/>
            <family val="0"/>
          </rPr>
          <t>Osprey, pg. 92</t>
        </r>
        <r>
          <rPr>
            <sz val="8"/>
            <rFont val="Tahoma"/>
            <family val="0"/>
          </rPr>
          <t xml:space="preserve">
</t>
        </r>
      </text>
    </comment>
    <comment ref="D232" authorId="0">
      <text>
        <r>
          <rPr>
            <b/>
            <sz val="8"/>
            <rFont val="Tahoma"/>
            <family val="0"/>
          </rPr>
          <t>Osprey, pg. 92</t>
        </r>
        <r>
          <rPr>
            <sz val="8"/>
            <rFont val="Tahoma"/>
            <family val="0"/>
          </rPr>
          <t xml:space="preserve">
</t>
        </r>
      </text>
    </comment>
    <comment ref="F232" authorId="0">
      <text>
        <r>
          <rPr>
            <b/>
            <sz val="8"/>
            <rFont val="Tahoma"/>
            <family val="0"/>
          </rPr>
          <t>Sifakis, VA, pg. 30</t>
        </r>
        <r>
          <rPr>
            <sz val="8"/>
            <rFont val="Tahoma"/>
            <family val="0"/>
          </rPr>
          <t xml:space="preserve">
</t>
        </r>
      </text>
    </comment>
    <comment ref="D273" authorId="0">
      <text>
        <r>
          <rPr>
            <b/>
            <sz val="8"/>
            <rFont val="Tahoma"/>
            <family val="0"/>
          </rPr>
          <t>Sifakis, VA, pg. 90
Osprey, pg. 93</t>
        </r>
        <r>
          <rPr>
            <sz val="8"/>
            <rFont val="Tahoma"/>
            <family val="0"/>
          </rPr>
          <t xml:space="preserve">
</t>
        </r>
      </text>
    </comment>
    <comment ref="F273" authorId="0">
      <text>
        <r>
          <rPr>
            <b/>
            <sz val="8"/>
            <rFont val="Tahoma"/>
            <family val="0"/>
          </rPr>
          <t>Sifakis, VA, pg. 90</t>
        </r>
        <r>
          <rPr>
            <sz val="8"/>
            <rFont val="Tahoma"/>
            <family val="0"/>
          </rPr>
          <t xml:space="preserve">
</t>
        </r>
      </text>
    </comment>
    <comment ref="D274" authorId="0">
      <text>
        <r>
          <rPr>
            <b/>
            <sz val="8"/>
            <rFont val="Tahoma"/>
            <family val="0"/>
          </rPr>
          <t>Sifakis, MD et al, pg. 56
Osprey, pg. 93</t>
        </r>
        <r>
          <rPr>
            <sz val="8"/>
            <rFont val="Tahoma"/>
            <family val="0"/>
          </rPr>
          <t xml:space="preserve">
</t>
        </r>
      </text>
    </comment>
    <comment ref="F274" authorId="0">
      <text>
        <r>
          <rPr>
            <b/>
            <sz val="8"/>
            <rFont val="Tahoma"/>
            <family val="0"/>
          </rPr>
          <t xml:space="preserve">Sifakis, MD et al, pg. 56
</t>
        </r>
        <r>
          <rPr>
            <sz val="8"/>
            <rFont val="Tahoma"/>
            <family val="0"/>
          </rPr>
          <t xml:space="preserve">
</t>
        </r>
      </text>
    </comment>
    <comment ref="D275" authorId="0">
      <text>
        <r>
          <rPr>
            <b/>
            <sz val="8"/>
            <rFont val="Tahoma"/>
            <family val="0"/>
          </rPr>
          <t>Sifakis, LA, pg. 23
Osprey, pg. 93</t>
        </r>
      </text>
    </comment>
    <comment ref="F275" authorId="0">
      <text>
        <r>
          <rPr>
            <b/>
            <sz val="8"/>
            <rFont val="Tahoma"/>
            <family val="0"/>
          </rPr>
          <t>Sifakis, LA, pg. 23</t>
        </r>
        <r>
          <rPr>
            <sz val="8"/>
            <rFont val="Tahoma"/>
            <family val="0"/>
          </rPr>
          <t xml:space="preserve">
</t>
        </r>
      </text>
    </comment>
    <comment ref="D276" authorId="0">
      <text>
        <r>
          <rPr>
            <b/>
            <sz val="8"/>
            <rFont val="Tahoma"/>
            <family val="0"/>
          </rPr>
          <t>Sifakis, MD et al, pg. 53
Osprey, pg. 93 says 4x6#guns.</t>
        </r>
        <r>
          <rPr>
            <sz val="8"/>
            <rFont val="Tahoma"/>
            <family val="0"/>
          </rPr>
          <t xml:space="preserve">
</t>
        </r>
      </text>
    </comment>
    <comment ref="F276" authorId="0">
      <text>
        <r>
          <rPr>
            <b/>
            <sz val="8"/>
            <rFont val="Tahoma"/>
            <family val="0"/>
          </rPr>
          <t>Sifakis, MD et al, pg. 53</t>
        </r>
        <r>
          <rPr>
            <sz val="8"/>
            <rFont val="Tahoma"/>
            <family val="0"/>
          </rPr>
          <t xml:space="preserve">
</t>
        </r>
      </text>
    </comment>
    <comment ref="D277" authorId="0">
      <text>
        <r>
          <rPr>
            <b/>
            <sz val="8"/>
            <rFont val="Tahoma"/>
            <family val="0"/>
          </rPr>
          <t>Osprey, pg. 93</t>
        </r>
        <r>
          <rPr>
            <sz val="8"/>
            <rFont val="Tahoma"/>
            <family val="0"/>
          </rPr>
          <t xml:space="preserve">
</t>
        </r>
      </text>
    </comment>
    <comment ref="F277"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278" authorId="0">
      <text>
        <r>
          <rPr>
            <b/>
            <sz val="8"/>
            <rFont val="Tahoma"/>
            <family val="0"/>
          </rPr>
          <t>Sifakis, VA, pg. 66
Osprey, pg. 93</t>
        </r>
        <r>
          <rPr>
            <sz val="8"/>
            <rFont val="Tahoma"/>
            <family val="0"/>
          </rPr>
          <t xml:space="preserve">
</t>
        </r>
      </text>
    </comment>
    <comment ref="F278" authorId="0">
      <text>
        <r>
          <rPr>
            <b/>
            <sz val="8"/>
            <rFont val="Tahoma"/>
            <family val="0"/>
          </rPr>
          <t>Sifakis, VA, pg. 66</t>
        </r>
        <r>
          <rPr>
            <sz val="8"/>
            <rFont val="Tahoma"/>
            <family val="0"/>
          </rPr>
          <t xml:space="preserve">
</t>
        </r>
      </text>
    </comment>
    <comment ref="D330" authorId="0">
      <text>
        <r>
          <rPr>
            <b/>
            <sz val="8"/>
            <rFont val="Tahoma"/>
            <family val="0"/>
          </rPr>
          <t>Osprey, pg. 93</t>
        </r>
        <r>
          <rPr>
            <sz val="8"/>
            <rFont val="Tahoma"/>
            <family val="0"/>
          </rPr>
          <t xml:space="preserve">
</t>
        </r>
      </text>
    </comment>
    <comment ref="D331" authorId="0">
      <text>
        <r>
          <rPr>
            <b/>
            <sz val="8"/>
            <rFont val="Tahoma"/>
            <family val="0"/>
          </rPr>
          <t>Osprey, pg. 93</t>
        </r>
        <r>
          <rPr>
            <sz val="8"/>
            <rFont val="Tahoma"/>
            <family val="0"/>
          </rPr>
          <t xml:space="preserve">
</t>
        </r>
      </text>
    </comment>
    <comment ref="D332" authorId="0">
      <text>
        <r>
          <rPr>
            <b/>
            <sz val="8"/>
            <rFont val="Tahoma"/>
            <family val="0"/>
          </rPr>
          <t>Osprey, pg. 93</t>
        </r>
        <r>
          <rPr>
            <sz val="8"/>
            <rFont val="Tahoma"/>
            <family val="0"/>
          </rPr>
          <t xml:space="preserve">
</t>
        </r>
      </text>
    </comment>
    <comment ref="E332" authorId="0">
      <text>
        <r>
          <rPr>
            <b/>
            <sz val="8"/>
            <rFont val="Tahoma"/>
            <family val="0"/>
          </rPr>
          <t>Sifakis, VA, pg. 76</t>
        </r>
      </text>
    </comment>
    <comment ref="D333" authorId="0">
      <text>
        <r>
          <rPr>
            <b/>
            <sz val="8"/>
            <rFont val="Tahoma"/>
            <family val="0"/>
          </rPr>
          <t>Osprey, pg. 93</t>
        </r>
        <r>
          <rPr>
            <sz val="8"/>
            <rFont val="Tahoma"/>
            <family val="0"/>
          </rPr>
          <t xml:space="preserve">
</t>
        </r>
      </text>
    </comment>
    <comment ref="E333" authorId="0">
      <text>
        <r>
          <rPr>
            <b/>
            <sz val="8"/>
            <rFont val="Tahoma"/>
            <family val="0"/>
          </rPr>
          <t>Sifakis, NC, pg. 54
Still carried these weapons on Nov. 3, 1862.</t>
        </r>
        <r>
          <rPr>
            <sz val="8"/>
            <rFont val="Tahoma"/>
            <family val="0"/>
          </rPr>
          <t xml:space="preserve">
</t>
        </r>
      </text>
    </comment>
    <comment ref="F333" authorId="0">
      <text>
        <r>
          <rPr>
            <b/>
            <sz val="8"/>
            <rFont val="Tahoma"/>
            <family val="0"/>
          </rPr>
          <t>Sifakis, NC, pg. 54
Still carried these weapons on Nov. 3, 1862.</t>
        </r>
        <r>
          <rPr>
            <sz val="8"/>
            <rFont val="Tahoma"/>
            <family val="0"/>
          </rPr>
          <t xml:space="preserve">
</t>
        </r>
      </text>
    </comment>
    <comment ref="D334" authorId="0">
      <text>
        <r>
          <rPr>
            <b/>
            <sz val="8"/>
            <rFont val="Tahoma"/>
            <family val="0"/>
          </rPr>
          <t>Osprey, pg. 93
"estimated"</t>
        </r>
        <r>
          <rPr>
            <sz val="8"/>
            <rFont val="Tahoma"/>
            <family val="0"/>
          </rPr>
          <t xml:space="preserve">
</t>
        </r>
      </text>
    </comment>
    <comment ref="D335" authorId="0">
      <text>
        <r>
          <rPr>
            <b/>
            <sz val="8"/>
            <rFont val="Tahoma"/>
            <family val="0"/>
          </rPr>
          <t>Osprey, pg. 93
However, this doesn't quite match the Antietam and Seven Days numbers.  Osprey could be wrong.</t>
        </r>
        <r>
          <rPr>
            <sz val="8"/>
            <rFont val="Tahoma"/>
            <family val="0"/>
          </rPr>
          <t xml:space="preserve">
</t>
        </r>
      </text>
    </comment>
    <comment ref="D336" authorId="0">
      <text>
        <r>
          <rPr>
            <b/>
            <sz val="8"/>
            <rFont val="Tahoma"/>
            <family val="0"/>
          </rPr>
          <t>Osprey, pg. 93
However, does not match the other sources for Antietam and the Seven Days.  Osprey may be wrong.</t>
        </r>
        <r>
          <rPr>
            <sz val="8"/>
            <rFont val="Tahoma"/>
            <family val="0"/>
          </rPr>
          <t xml:space="preserve">
</t>
        </r>
      </text>
    </comment>
    <comment ref="D362" authorId="0">
      <text>
        <r>
          <rPr>
            <b/>
            <sz val="8"/>
            <rFont val="Tahoma"/>
            <family val="0"/>
          </rPr>
          <t>Osprey, pg. 93</t>
        </r>
        <r>
          <rPr>
            <sz val="8"/>
            <rFont val="Tahoma"/>
            <family val="0"/>
          </rPr>
          <t xml:space="preserve">
</t>
        </r>
      </text>
    </comment>
    <comment ref="F362"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B1" authorId="0">
      <text>
        <r>
          <rPr>
            <b/>
            <sz val="8"/>
            <rFont val="Tahoma"/>
            <family val="2"/>
          </rPr>
          <t>PFD (Present for Duty) Strength.  This counts all men on the muster roll in any given day.</t>
        </r>
        <r>
          <rPr>
            <sz val="8"/>
            <rFont val="Tahoma"/>
            <family val="0"/>
          </rPr>
          <t xml:space="preserve">
</t>
        </r>
      </text>
    </comment>
    <comment ref="D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 ref="E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 ref="F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List>
</comments>
</file>

<file path=xl/comments11.xml><?xml version="1.0" encoding="utf-8"?>
<comments xmlns="http://schemas.openxmlformats.org/spreadsheetml/2006/main">
  <authors>
    <author>Brett Schulte</author>
    <author>bschulte</author>
  </authors>
  <commentList>
    <comment ref="A40" authorId="0">
      <text>
        <r>
          <rPr>
            <b/>
            <sz val="8"/>
            <rFont val="Tahoma"/>
            <family val="0"/>
          </rPr>
          <t>Wilcox is listed as both the commander of the Division and his own Brigade.</t>
        </r>
        <r>
          <rPr>
            <sz val="8"/>
            <rFont val="Tahoma"/>
            <family val="0"/>
          </rPr>
          <t xml:space="preserve">
</t>
        </r>
      </text>
    </comment>
    <comment ref="A95" authorId="0">
      <text>
        <r>
          <rPr>
            <b/>
            <sz val="8"/>
            <rFont val="Tahoma"/>
            <family val="0"/>
          </rPr>
          <t>Hood is listed as both the commander of the Division and his own Brigade.</t>
        </r>
      </text>
    </comment>
    <comment ref="B116" authorId="0">
      <text>
        <r>
          <rPr>
            <b/>
            <sz val="8"/>
            <rFont val="Tahoma"/>
            <family val="0"/>
          </rPr>
          <t>Allen has 995.</t>
        </r>
        <r>
          <rPr>
            <sz val="8"/>
            <rFont val="Tahoma"/>
            <family val="0"/>
          </rPr>
          <t xml:space="preserve">
</t>
        </r>
      </text>
    </comment>
    <comment ref="B403" authorId="0">
      <text>
        <r>
          <rPr>
            <b/>
            <sz val="8"/>
            <rFont val="Tahoma"/>
            <family val="0"/>
          </rPr>
          <t>Allen has 1714.</t>
        </r>
        <r>
          <rPr>
            <sz val="8"/>
            <rFont val="Tahoma"/>
            <family val="0"/>
          </rPr>
          <t xml:space="preserve">
</t>
        </r>
      </text>
    </comment>
    <comment ref="B451" authorId="0">
      <text>
        <r>
          <rPr>
            <b/>
            <sz val="8"/>
            <rFont val="Tahoma"/>
            <family val="0"/>
          </rPr>
          <t>Allen has 1470.</t>
        </r>
        <r>
          <rPr>
            <sz val="8"/>
            <rFont val="Tahoma"/>
            <family val="0"/>
          </rPr>
          <t xml:space="preserve">
</t>
        </r>
      </text>
    </comment>
    <comment ref="E511" authorId="1">
      <text>
        <r>
          <rPr>
            <b/>
            <sz val="8"/>
            <rFont val="Tahoma"/>
            <family val="0"/>
          </rPr>
          <t>Ross' Btty.</t>
        </r>
        <r>
          <rPr>
            <sz val="8"/>
            <rFont val="Tahoma"/>
            <family val="0"/>
          </rPr>
          <t xml:space="preserve">
</t>
        </r>
      </text>
    </comment>
    <comment ref="E512" authorId="1">
      <text>
        <r>
          <rPr>
            <b/>
            <sz val="8"/>
            <rFont val="Tahoma"/>
            <family val="0"/>
          </rPr>
          <t>Blackshear's Btty.</t>
        </r>
        <r>
          <rPr>
            <sz val="8"/>
            <rFont val="Tahoma"/>
            <family val="0"/>
          </rPr>
          <t xml:space="preserve">
</t>
        </r>
      </text>
    </comment>
    <comment ref="E513" authorId="1">
      <text>
        <r>
          <rPr>
            <b/>
            <sz val="8"/>
            <rFont val="Tahoma"/>
            <family val="0"/>
          </rPr>
          <t>Lane's Btty.</t>
        </r>
        <r>
          <rPr>
            <sz val="8"/>
            <rFont val="Tahoma"/>
            <family val="0"/>
          </rPr>
          <t xml:space="preserve">
</t>
        </r>
      </text>
    </comment>
    <comment ref="E492" authorId="1">
      <text>
        <r>
          <rPr>
            <b/>
            <sz val="8"/>
            <rFont val="Tahoma"/>
            <family val="0"/>
          </rPr>
          <t>Huckstep's Btty.</t>
        </r>
        <r>
          <rPr>
            <sz val="8"/>
            <rFont val="Tahoma"/>
            <family val="0"/>
          </rPr>
          <t xml:space="preserve">
</t>
        </r>
      </text>
    </comment>
    <comment ref="F173"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F123"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F177"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F277"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F514"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F507"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F508"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F370"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F372"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F181"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180" authorId="0">
      <text>
        <r>
          <rPr>
            <b/>
            <sz val="8"/>
            <rFont val="Tahoma"/>
            <family val="0"/>
          </rPr>
          <t>Sifakis, VA, pg. 57
Osprey, pg. 90</t>
        </r>
        <r>
          <rPr>
            <sz val="8"/>
            <rFont val="Tahoma"/>
            <family val="0"/>
          </rPr>
          <t xml:space="preserve">
</t>
        </r>
      </text>
    </comment>
    <comment ref="D138" authorId="0">
      <text>
        <r>
          <rPr>
            <b/>
            <sz val="8"/>
            <rFont val="Tahoma"/>
            <family val="0"/>
          </rPr>
          <t>Sifakis, VA, pg. 33
Osprey, pg. 92 has 1x3" Ordnance Rifle and 3xNapoleons.</t>
        </r>
        <r>
          <rPr>
            <sz val="8"/>
            <rFont val="Tahoma"/>
            <family val="0"/>
          </rPr>
          <t xml:space="preserve">
</t>
        </r>
      </text>
    </comment>
    <comment ref="F138" authorId="0">
      <text>
        <r>
          <rPr>
            <b/>
            <sz val="8"/>
            <rFont val="Tahoma"/>
            <family val="0"/>
          </rPr>
          <t>Sifakis, VA, pg. 33, apparently not at Antietam.</t>
        </r>
        <r>
          <rPr>
            <sz val="8"/>
            <rFont val="Tahoma"/>
            <family val="0"/>
          </rPr>
          <t xml:space="preserve">
</t>
        </r>
      </text>
    </comment>
    <comment ref="F135"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485" authorId="0">
      <text>
        <r>
          <rPr>
            <b/>
            <sz val="8"/>
            <rFont val="Tahoma"/>
            <family val="0"/>
          </rPr>
          <t>Sifakis, VA, pg. 61</t>
        </r>
        <r>
          <rPr>
            <sz val="8"/>
            <rFont val="Tahoma"/>
            <family val="0"/>
          </rPr>
          <t xml:space="preserve">
</t>
        </r>
      </text>
    </comment>
    <comment ref="F485" authorId="0">
      <text>
        <r>
          <rPr>
            <b/>
            <sz val="8"/>
            <rFont val="Tahoma"/>
            <family val="0"/>
          </rPr>
          <t>Sifakis, VA, pg. 61</t>
        </r>
        <r>
          <rPr>
            <sz val="8"/>
            <rFont val="Tahoma"/>
            <family val="0"/>
          </rPr>
          <t xml:space="preserve">
</t>
        </r>
      </text>
    </comment>
    <comment ref="D484" authorId="0">
      <text>
        <r>
          <rPr>
            <b/>
            <sz val="8"/>
            <rFont val="Tahoma"/>
            <family val="0"/>
          </rPr>
          <t>Sifakis, VA, pg. 89</t>
        </r>
        <r>
          <rPr>
            <sz val="8"/>
            <rFont val="Tahoma"/>
            <family val="0"/>
          </rPr>
          <t xml:space="preserve">
</t>
        </r>
      </text>
    </comment>
    <comment ref="F484" authorId="0">
      <text>
        <r>
          <rPr>
            <b/>
            <sz val="8"/>
            <rFont val="Tahoma"/>
            <family val="0"/>
          </rPr>
          <t>Sifakis, VA, pg. 89</t>
        </r>
        <r>
          <rPr>
            <sz val="8"/>
            <rFont val="Tahoma"/>
            <family val="0"/>
          </rPr>
          <t xml:space="preserve">
</t>
        </r>
      </text>
    </comment>
    <comment ref="D273" authorId="0">
      <text>
        <r>
          <rPr>
            <b/>
            <sz val="8"/>
            <rFont val="Tahoma"/>
            <family val="0"/>
          </rPr>
          <t>Sifakis, VA, pg. 90
Osprey, pg. 93</t>
        </r>
        <r>
          <rPr>
            <sz val="8"/>
            <rFont val="Tahoma"/>
            <family val="0"/>
          </rPr>
          <t xml:space="preserve">
</t>
        </r>
      </text>
    </comment>
    <comment ref="F273" authorId="0">
      <text>
        <r>
          <rPr>
            <b/>
            <sz val="8"/>
            <rFont val="Tahoma"/>
            <family val="0"/>
          </rPr>
          <t>Sifakis, VA, pg. 90</t>
        </r>
        <r>
          <rPr>
            <sz val="8"/>
            <rFont val="Tahoma"/>
            <family val="0"/>
          </rPr>
          <t xml:space="preserve">
</t>
        </r>
      </text>
    </comment>
    <comment ref="D113" authorId="0">
      <text>
        <r>
          <rPr>
            <b/>
            <sz val="8"/>
            <rFont val="Tahoma"/>
            <family val="0"/>
          </rPr>
          <t>Sifakis, NC, pg. 9
Osprey, pg. 91</t>
        </r>
        <r>
          <rPr>
            <sz val="8"/>
            <rFont val="Tahoma"/>
            <family val="0"/>
          </rPr>
          <t xml:space="preserve">
</t>
        </r>
      </text>
    </comment>
    <comment ref="F113" authorId="0">
      <text>
        <r>
          <rPr>
            <b/>
            <sz val="8"/>
            <rFont val="Tahoma"/>
            <family val="0"/>
          </rPr>
          <t>Sifakis, NC, pg. 9</t>
        </r>
        <r>
          <rPr>
            <sz val="8"/>
            <rFont val="Tahoma"/>
            <family val="0"/>
          </rPr>
          <t xml:space="preserve">
</t>
        </r>
      </text>
    </comment>
    <comment ref="F225" authorId="0">
      <text>
        <r>
          <rPr>
            <b/>
            <sz val="8"/>
            <rFont val="Tahoma"/>
            <family val="0"/>
          </rPr>
          <t>Sifakis, VA, pg. 16</t>
        </r>
        <r>
          <rPr>
            <sz val="8"/>
            <rFont val="Tahoma"/>
            <family val="0"/>
          </rPr>
          <t xml:space="preserve">
</t>
        </r>
      </text>
    </comment>
    <comment ref="D229" authorId="0">
      <text>
        <r>
          <rPr>
            <b/>
            <sz val="8"/>
            <rFont val="Tahoma"/>
            <family val="0"/>
          </rPr>
          <t>Sifakis, VA, pg. 85</t>
        </r>
        <r>
          <rPr>
            <sz val="8"/>
            <rFont val="Tahoma"/>
            <family val="0"/>
          </rPr>
          <t xml:space="preserve">
</t>
        </r>
      </text>
    </comment>
    <comment ref="F229" authorId="0">
      <text>
        <r>
          <rPr>
            <b/>
            <sz val="8"/>
            <rFont val="Tahoma"/>
            <family val="0"/>
          </rPr>
          <t>Sifakis, VA, pg. 85
However, the data assembled in the Holiday '98 issue of Blue &amp; Gray magazine gives this battery 2x10#Parrotts and 1xNapoleon at Antietam.  W.N. Pendleton's report in the OR backs Sifakis, so I went with Sifakis.</t>
        </r>
        <r>
          <rPr>
            <sz val="8"/>
            <rFont val="Tahoma"/>
            <family val="0"/>
          </rPr>
          <t xml:space="preserve">
</t>
        </r>
      </text>
    </comment>
    <comment ref="D227" authorId="0">
      <text>
        <r>
          <rPr>
            <b/>
            <sz val="8"/>
            <rFont val="Tahoma"/>
            <family val="0"/>
          </rPr>
          <t>Sifakis, VA, pg. 70</t>
        </r>
        <r>
          <rPr>
            <sz val="8"/>
            <rFont val="Tahoma"/>
            <family val="0"/>
          </rPr>
          <t xml:space="preserve">
</t>
        </r>
      </text>
    </comment>
    <comment ref="F227" authorId="0">
      <text>
        <r>
          <rPr>
            <b/>
            <sz val="8"/>
            <rFont val="Tahoma"/>
            <family val="0"/>
          </rPr>
          <t>Sifakis, VA, pg. 70</t>
        </r>
        <r>
          <rPr>
            <sz val="8"/>
            <rFont val="Tahoma"/>
            <family val="0"/>
          </rPr>
          <t xml:space="preserve">
</t>
        </r>
      </text>
    </comment>
    <comment ref="F232" authorId="0">
      <text>
        <r>
          <rPr>
            <b/>
            <sz val="8"/>
            <rFont val="Tahoma"/>
            <family val="0"/>
          </rPr>
          <t>Sifakis, VA, pg. 30</t>
        </r>
        <r>
          <rPr>
            <sz val="8"/>
            <rFont val="Tahoma"/>
            <family val="0"/>
          </rPr>
          <t xml:space="preserve">
</t>
        </r>
      </text>
    </comment>
    <comment ref="D278" authorId="0">
      <text>
        <r>
          <rPr>
            <b/>
            <sz val="8"/>
            <rFont val="Tahoma"/>
            <family val="0"/>
          </rPr>
          <t>Sifakis, VA, pg. 66
Osprey, pg. 93</t>
        </r>
        <r>
          <rPr>
            <sz val="8"/>
            <rFont val="Tahoma"/>
            <family val="0"/>
          </rPr>
          <t xml:space="preserve">
</t>
        </r>
      </text>
    </comment>
    <comment ref="F278" authorId="0">
      <text>
        <r>
          <rPr>
            <b/>
            <sz val="8"/>
            <rFont val="Tahoma"/>
            <family val="0"/>
          </rPr>
          <t>Sifakis, VA, pg. 66</t>
        </r>
        <r>
          <rPr>
            <sz val="8"/>
            <rFont val="Tahoma"/>
            <family val="0"/>
          </rPr>
          <t xml:space="preserve">
</t>
        </r>
      </text>
    </comment>
    <comment ref="D226" authorId="0">
      <text>
        <r>
          <rPr>
            <b/>
            <sz val="8"/>
            <rFont val="Tahoma"/>
            <family val="0"/>
          </rPr>
          <t>Sifakis, MD  et al, pg. 54</t>
        </r>
        <r>
          <rPr>
            <sz val="8"/>
            <rFont val="Tahoma"/>
            <family val="0"/>
          </rPr>
          <t xml:space="preserve">
</t>
        </r>
      </text>
    </comment>
    <comment ref="F226" authorId="0">
      <text>
        <r>
          <rPr>
            <b/>
            <sz val="8"/>
            <rFont val="Tahoma"/>
            <family val="0"/>
          </rPr>
          <t>Holiday '98 Blue &amp; Gray has 1xNapoleon instead of a Howitzer, but that contradicts Sifakis and the data for the Seven Days.</t>
        </r>
        <r>
          <rPr>
            <sz val="8"/>
            <rFont val="Tahoma"/>
            <family val="0"/>
          </rPr>
          <t xml:space="preserve">
</t>
        </r>
      </text>
    </comment>
    <comment ref="D463" authorId="0">
      <text>
        <r>
          <rPr>
            <b/>
            <sz val="8"/>
            <rFont val="Tahoma"/>
            <family val="0"/>
          </rPr>
          <t>Sifakis, VA, pg. 44</t>
        </r>
        <r>
          <rPr>
            <sz val="8"/>
            <rFont val="Tahoma"/>
            <family val="0"/>
          </rPr>
          <t xml:space="preserve">
</t>
        </r>
      </text>
    </comment>
    <comment ref="F463" authorId="0">
      <text>
        <r>
          <rPr>
            <b/>
            <sz val="8"/>
            <rFont val="Tahoma"/>
            <family val="0"/>
          </rPr>
          <t>Sifakis, VA, pg. 44</t>
        </r>
        <r>
          <rPr>
            <sz val="8"/>
            <rFont val="Tahoma"/>
            <family val="0"/>
          </rPr>
          <t xml:space="preserve">
</t>
        </r>
      </text>
    </comment>
    <comment ref="F461" authorId="0">
      <text>
        <r>
          <rPr>
            <b/>
            <sz val="8"/>
            <rFont val="Tahoma"/>
            <family val="0"/>
          </rPr>
          <t>"consisted of two 3-inch Rifles and two 12-lb Howitzers (between 20 Aug 1862 and 24 September 1862)" according to:
http://www.tarleton.edu/~kjones/alarty.html</t>
        </r>
        <r>
          <rPr>
            <sz val="8"/>
            <rFont val="Tahoma"/>
            <family val="0"/>
          </rPr>
          <t xml:space="preserve">
</t>
        </r>
      </text>
    </comment>
    <comment ref="D461" authorId="0">
      <text>
        <r>
          <rPr>
            <b/>
            <sz val="8"/>
            <rFont val="Tahoma"/>
            <family val="0"/>
          </rPr>
          <t>"consisted of two 3-inch Rifles and two 12-lb Howitzers (between 20 Aug 1862 and 24 September 1862)" according to:
http://www.tarleton.edu/~kjones/alarty.html</t>
        </r>
        <r>
          <rPr>
            <sz val="8"/>
            <rFont val="Tahoma"/>
            <family val="0"/>
          </rPr>
          <t xml:space="preserve">
</t>
        </r>
      </text>
    </comment>
    <comment ref="D136" authorId="0">
      <text>
        <r>
          <rPr>
            <b/>
            <sz val="8"/>
            <rFont val="Tahoma"/>
            <family val="0"/>
          </rPr>
          <t>Sifakis, LA, pg. 20
Osprey has 2x10#Parrotts, 2x3" Ornance Rifles, and 2x6" Smoothbores.</t>
        </r>
        <r>
          <rPr>
            <sz val="8"/>
            <rFont val="Tahoma"/>
            <family val="0"/>
          </rPr>
          <t xml:space="preserve">
</t>
        </r>
      </text>
    </comment>
    <comment ref="F136" authorId="0">
      <text>
        <r>
          <rPr>
            <b/>
            <sz val="8"/>
            <rFont val="Tahoma"/>
            <family val="0"/>
          </rPr>
          <t>Sifakis, LA, pg. 20</t>
        </r>
        <r>
          <rPr>
            <sz val="8"/>
            <rFont val="Tahoma"/>
            <family val="0"/>
          </rPr>
          <t xml:space="preserve">
</t>
        </r>
      </text>
    </comment>
    <comment ref="D129" authorId="0">
      <text>
        <r>
          <rPr>
            <b/>
            <sz val="8"/>
            <rFont val="Tahoma"/>
            <family val="0"/>
          </rPr>
          <t>Sifakis, LA, pg. 34
Osprey, pg. 92 has 3x3"Ord for the whole battery.</t>
        </r>
        <r>
          <rPr>
            <sz val="8"/>
            <rFont val="Tahoma"/>
            <family val="0"/>
          </rPr>
          <t xml:space="preserve">
</t>
        </r>
      </text>
    </comment>
    <comment ref="F129" authorId="0">
      <text>
        <r>
          <rPr>
            <b/>
            <sz val="8"/>
            <rFont val="Tahoma"/>
            <family val="0"/>
          </rPr>
          <t>Sifakis, LA, pg. 34
However, Pendleton says they had only 1 Parrott instead of 2 in the OR.  Here I went with Sifakis and Walton (head of the Washington Artillery Battalion) who both say 2 Parrotts.</t>
        </r>
        <r>
          <rPr>
            <sz val="8"/>
            <rFont val="Tahoma"/>
            <family val="0"/>
          </rPr>
          <t xml:space="preserve">
</t>
        </r>
      </text>
    </comment>
    <comment ref="D130" authorId="0">
      <text>
        <r>
          <rPr>
            <b/>
            <sz val="8"/>
            <rFont val="Tahoma"/>
            <family val="0"/>
          </rPr>
          <t>Sifakis, LA, pg. 36
Osprey, pg. 92 replaces the 2 Napoleons with 2 6# Smoothbores.</t>
        </r>
      </text>
    </comment>
    <comment ref="F130" authorId="0">
      <text>
        <r>
          <rPr>
            <b/>
            <sz val="8"/>
            <rFont val="Tahoma"/>
            <family val="0"/>
          </rPr>
          <t>Sifakis, LA, pg. 36</t>
        </r>
        <r>
          <rPr>
            <sz val="8"/>
            <rFont val="Tahoma"/>
            <family val="0"/>
          </rPr>
          <t xml:space="preserve">
</t>
        </r>
      </text>
    </comment>
    <comment ref="D131" authorId="0">
      <text>
        <r>
          <rPr>
            <b/>
            <sz val="8"/>
            <rFont val="Tahoma"/>
            <family val="0"/>
          </rPr>
          <t>Walton's Report in the OR and Osprey, pg. 92 say 4 Napoleons.  Sifakis and Pendleton say only 2xNapoleons.</t>
        </r>
        <r>
          <rPr>
            <sz val="8"/>
            <rFont val="Tahoma"/>
            <family val="0"/>
          </rPr>
          <t xml:space="preserve">
</t>
        </r>
      </text>
    </comment>
    <comment ref="F131" authorId="0">
      <text>
        <r>
          <rPr>
            <b/>
            <sz val="8"/>
            <rFont val="Tahoma"/>
            <family val="0"/>
          </rPr>
          <t>Walton's Report in the OR says 4 Napoleons.  Sifakis and Pendleton say only 2xNapoleons.</t>
        </r>
        <r>
          <rPr>
            <sz val="8"/>
            <rFont val="Tahoma"/>
            <family val="0"/>
          </rPr>
          <t xml:space="preserve">
</t>
        </r>
      </text>
    </comment>
    <comment ref="D132" authorId="0">
      <text>
        <r>
          <rPr>
            <b/>
            <sz val="8"/>
            <rFont val="Tahoma"/>
            <family val="0"/>
          </rPr>
          <t>Sifakis, VA, pg. 37
Osprey replaces the two 12# Howitzers with 2 Napoleons.</t>
        </r>
      </text>
    </comment>
    <comment ref="F132" authorId="0">
      <text>
        <r>
          <rPr>
            <b/>
            <sz val="8"/>
            <rFont val="Tahoma"/>
            <family val="0"/>
          </rPr>
          <t>Sifakis, VA, pg. 37</t>
        </r>
        <r>
          <rPr>
            <sz val="8"/>
            <rFont val="Tahoma"/>
            <family val="0"/>
          </rPr>
          <t xml:space="preserve">
</t>
        </r>
      </text>
    </comment>
    <comment ref="D276" authorId="0">
      <text>
        <r>
          <rPr>
            <b/>
            <sz val="8"/>
            <rFont val="Tahoma"/>
            <family val="0"/>
          </rPr>
          <t>Sifakis, MD et al, pg. 53
Osprey, pg. 93 says 4x6#guns.</t>
        </r>
        <r>
          <rPr>
            <sz val="8"/>
            <rFont val="Tahoma"/>
            <family val="0"/>
          </rPr>
          <t xml:space="preserve">
</t>
        </r>
      </text>
    </comment>
    <comment ref="F276" authorId="0">
      <text>
        <r>
          <rPr>
            <b/>
            <sz val="8"/>
            <rFont val="Tahoma"/>
            <family val="0"/>
          </rPr>
          <t>Sifakis, MD et al, pg. 53</t>
        </r>
        <r>
          <rPr>
            <sz val="8"/>
            <rFont val="Tahoma"/>
            <family val="0"/>
          </rPr>
          <t xml:space="preserve">
</t>
        </r>
      </text>
    </comment>
    <comment ref="D111" authorId="0">
      <text>
        <r>
          <rPr>
            <b/>
            <sz val="8"/>
            <rFont val="Tahoma"/>
            <family val="0"/>
          </rPr>
          <t>Froebel's Report in the OR mentions a rifle section with the German Artillery at 2nd Bull Run.  I assume he means the Blakely Rifles.  One rifle was disabled on August 30 late in the day.
http://www.awod.com/gallery/probono/cwchas/gla962.html
Osprey, pg. 91 has just the 4 Napoleons.</t>
        </r>
        <r>
          <rPr>
            <sz val="8"/>
            <rFont val="Tahoma"/>
            <family val="0"/>
          </rPr>
          <t xml:space="preserve">
</t>
        </r>
      </text>
    </comment>
    <comment ref="E333" authorId="0">
      <text>
        <r>
          <rPr>
            <b/>
            <sz val="8"/>
            <rFont val="Tahoma"/>
            <family val="0"/>
          </rPr>
          <t>Sifakis, NC, pg. 54
Still carried these weapons on Nov. 3, 1862.</t>
        </r>
        <r>
          <rPr>
            <sz val="8"/>
            <rFont val="Tahoma"/>
            <family val="0"/>
          </rPr>
          <t xml:space="preserve">
</t>
        </r>
      </text>
    </comment>
    <comment ref="D414" authorId="0">
      <text>
        <r>
          <rPr>
            <b/>
            <sz val="8"/>
            <rFont val="Tahoma"/>
            <family val="0"/>
          </rPr>
          <t>Sifakis, VA, pg. 72</t>
        </r>
        <r>
          <rPr>
            <sz val="8"/>
            <rFont val="Tahoma"/>
            <family val="0"/>
          </rPr>
          <t xml:space="preserve">
</t>
        </r>
      </text>
    </comment>
    <comment ref="F414" authorId="0">
      <text>
        <r>
          <rPr>
            <b/>
            <sz val="8"/>
            <rFont val="Tahoma"/>
            <family val="0"/>
          </rPr>
          <t>Sifakis, VA, pg. 72</t>
        </r>
        <r>
          <rPr>
            <sz val="8"/>
            <rFont val="Tahoma"/>
            <family val="0"/>
          </rPr>
          <t xml:space="preserve">
</t>
        </r>
      </text>
    </comment>
    <comment ref="D413" authorId="0">
      <text>
        <r>
          <rPr>
            <b/>
            <sz val="8"/>
            <rFont val="Tahoma"/>
            <family val="0"/>
          </rPr>
          <t>Sifakis, VA, pg. 69</t>
        </r>
        <r>
          <rPr>
            <sz val="8"/>
            <rFont val="Tahoma"/>
            <family val="0"/>
          </rPr>
          <t xml:space="preserve">
</t>
        </r>
      </text>
    </comment>
    <comment ref="F413" authorId="0">
      <text>
        <r>
          <rPr>
            <b/>
            <sz val="8"/>
            <rFont val="Tahoma"/>
            <family val="0"/>
          </rPr>
          <t>Sifakis, VA, pg. 69</t>
        </r>
        <r>
          <rPr>
            <sz val="8"/>
            <rFont val="Tahoma"/>
            <family val="0"/>
          </rPr>
          <t xml:space="preserve">
</t>
        </r>
      </text>
    </comment>
    <comment ref="F499" authorId="0">
      <text>
        <r>
          <rPr>
            <b/>
            <sz val="8"/>
            <rFont val="Tahoma"/>
            <family val="0"/>
          </rPr>
          <t>Sifakis, VA, pg. 73</t>
        </r>
      </text>
    </comment>
    <comment ref="F506" authorId="0">
      <text>
        <r>
          <rPr>
            <b/>
            <sz val="8"/>
            <rFont val="Tahoma"/>
            <family val="0"/>
          </rPr>
          <t>Sifakis, VA, pg. 79</t>
        </r>
        <r>
          <rPr>
            <sz val="8"/>
            <rFont val="Tahoma"/>
            <family val="0"/>
          </rPr>
          <t xml:space="preserve">
</t>
        </r>
      </text>
    </comment>
    <comment ref="F491" authorId="0">
      <text>
        <r>
          <rPr>
            <b/>
            <sz val="8"/>
            <rFont val="Tahoma"/>
            <family val="0"/>
          </rPr>
          <t>Sifakis, VA, pg. 17</t>
        </r>
        <r>
          <rPr>
            <sz val="8"/>
            <rFont val="Tahoma"/>
            <family val="0"/>
          </rPr>
          <t xml:space="preserve">
</t>
        </r>
      </text>
    </comment>
    <comment ref="D505" authorId="0">
      <text>
        <r>
          <rPr>
            <b/>
            <sz val="8"/>
            <rFont val="Tahoma"/>
            <family val="0"/>
          </rPr>
          <t>Sifakis, VA, pg. 46</t>
        </r>
        <r>
          <rPr>
            <sz val="8"/>
            <rFont val="Tahoma"/>
            <family val="0"/>
          </rPr>
          <t xml:space="preserve">
</t>
        </r>
      </text>
    </comment>
    <comment ref="F505" authorId="0">
      <text>
        <r>
          <rPr>
            <b/>
            <sz val="8"/>
            <rFont val="Tahoma"/>
            <family val="0"/>
          </rPr>
          <t>Sifakis, VA, pg. 46</t>
        </r>
        <r>
          <rPr>
            <sz val="8"/>
            <rFont val="Tahoma"/>
            <family val="0"/>
          </rPr>
          <t xml:space="preserve">
</t>
        </r>
      </text>
    </comment>
    <comment ref="D371" authorId="0">
      <text>
        <r>
          <rPr>
            <b/>
            <sz val="8"/>
            <rFont val="Tahoma"/>
            <family val="0"/>
          </rPr>
          <t>Sifakis, VA, pg. 19
Osprey, pg. 93 says 1 Blakely and 3 12# Rifles.</t>
        </r>
        <r>
          <rPr>
            <sz val="8"/>
            <rFont val="Tahoma"/>
            <family val="0"/>
          </rPr>
          <t xml:space="preserve">
</t>
        </r>
      </text>
    </comment>
    <comment ref="E371" authorId="0">
      <text>
        <r>
          <rPr>
            <b/>
            <sz val="8"/>
            <rFont val="Tahoma"/>
            <family val="0"/>
          </rPr>
          <t>Sifakis, VA, pg. 19</t>
        </r>
        <r>
          <rPr>
            <sz val="8"/>
            <rFont val="Tahoma"/>
            <family val="0"/>
          </rPr>
          <t xml:space="preserve">
</t>
        </r>
      </text>
    </comment>
    <comment ref="F371" authorId="0">
      <text>
        <r>
          <rPr>
            <b/>
            <sz val="8"/>
            <rFont val="Tahoma"/>
            <family val="0"/>
          </rPr>
          <t>Sifakis, VA, pg. 19</t>
        </r>
        <r>
          <rPr>
            <sz val="8"/>
            <rFont val="Tahoma"/>
            <family val="0"/>
          </rPr>
          <t xml:space="preserve">
</t>
        </r>
      </text>
    </comment>
    <comment ref="D46" authorId="0">
      <text>
        <r>
          <rPr>
            <b/>
            <sz val="8"/>
            <rFont val="Tahoma"/>
            <family val="0"/>
          </rPr>
          <t>Osprey, pg. 91
"estimated"</t>
        </r>
        <r>
          <rPr>
            <sz val="8"/>
            <rFont val="Tahoma"/>
            <family val="0"/>
          </rPr>
          <t xml:space="preserve">
</t>
        </r>
      </text>
    </comment>
    <comment ref="D54" authorId="0">
      <text>
        <r>
          <rPr>
            <b/>
            <sz val="8"/>
            <rFont val="Tahoma"/>
            <family val="0"/>
          </rPr>
          <t>Osprey, pg. 91</t>
        </r>
        <r>
          <rPr>
            <sz val="8"/>
            <rFont val="Tahoma"/>
            <family val="0"/>
          </rPr>
          <t xml:space="preserve">
</t>
        </r>
      </text>
    </comment>
    <comment ref="D112" authorId="0">
      <text>
        <r>
          <rPr>
            <b/>
            <sz val="8"/>
            <rFont val="Tahoma"/>
            <family val="0"/>
          </rPr>
          <t>Osprey, pg. 91</t>
        </r>
        <r>
          <rPr>
            <sz val="8"/>
            <rFont val="Tahoma"/>
            <family val="0"/>
          </rPr>
          <t xml:space="preserve">
</t>
        </r>
      </text>
    </comment>
    <comment ref="D123" authorId="0">
      <text>
        <r>
          <rPr>
            <b/>
            <sz val="8"/>
            <rFont val="Tahoma"/>
            <family val="0"/>
          </rPr>
          <t>Osprey, pg. 92</t>
        </r>
        <r>
          <rPr>
            <sz val="8"/>
            <rFont val="Tahoma"/>
            <family val="0"/>
          </rPr>
          <t xml:space="preserve">
</t>
        </r>
      </text>
    </comment>
    <comment ref="D135" authorId="0">
      <text>
        <r>
          <rPr>
            <b/>
            <sz val="8"/>
            <rFont val="Tahoma"/>
            <family val="0"/>
          </rPr>
          <t>Osprey, pg. 91</t>
        </r>
        <r>
          <rPr>
            <sz val="8"/>
            <rFont val="Tahoma"/>
            <family val="0"/>
          </rPr>
          <t xml:space="preserve">
</t>
        </r>
      </text>
    </comment>
    <comment ref="D137" authorId="0">
      <text>
        <r>
          <rPr>
            <b/>
            <sz val="8"/>
            <rFont val="Tahoma"/>
            <family val="0"/>
          </rPr>
          <t>Osprey, pg. 91
"estimated"</t>
        </r>
        <r>
          <rPr>
            <sz val="8"/>
            <rFont val="Tahoma"/>
            <family val="0"/>
          </rPr>
          <t xml:space="preserve">
</t>
        </r>
      </text>
    </comment>
    <comment ref="D172" authorId="0">
      <text>
        <r>
          <rPr>
            <b/>
            <sz val="8"/>
            <rFont val="Tahoma"/>
            <family val="0"/>
          </rPr>
          <t>Sifakis, VA, pg. 21</t>
        </r>
        <r>
          <rPr>
            <sz val="8"/>
            <rFont val="Tahoma"/>
            <family val="0"/>
          </rPr>
          <t xml:space="preserve">
</t>
        </r>
      </text>
    </comment>
    <comment ref="F172" authorId="0">
      <text>
        <r>
          <rPr>
            <b/>
            <sz val="8"/>
            <rFont val="Tahoma"/>
            <family val="0"/>
          </rPr>
          <t>Sifakis, VA, pg. 21</t>
        </r>
        <r>
          <rPr>
            <sz val="8"/>
            <rFont val="Tahoma"/>
            <family val="0"/>
          </rPr>
          <t xml:space="preserve">
</t>
        </r>
      </text>
    </comment>
    <comment ref="D173" authorId="0">
      <text>
        <r>
          <rPr>
            <b/>
            <sz val="8"/>
            <rFont val="Tahoma"/>
            <family val="0"/>
          </rPr>
          <t>Osprey, pg. 92</t>
        </r>
        <r>
          <rPr>
            <sz val="8"/>
            <rFont val="Tahoma"/>
            <family val="0"/>
          </rPr>
          <t xml:space="preserve">
</t>
        </r>
      </text>
    </comment>
    <comment ref="E174" authorId="0">
      <text>
        <r>
          <rPr>
            <b/>
            <sz val="8"/>
            <rFont val="Tahoma"/>
            <family val="0"/>
          </rPr>
          <t>Sifakis, VA, pg. 23</t>
        </r>
        <r>
          <rPr>
            <sz val="8"/>
            <rFont val="Tahoma"/>
            <family val="0"/>
          </rPr>
          <t xml:space="preserve">
</t>
        </r>
      </text>
    </comment>
    <comment ref="D174" authorId="0">
      <text>
        <r>
          <rPr>
            <b/>
            <sz val="8"/>
            <rFont val="Tahoma"/>
            <family val="0"/>
          </rPr>
          <t>Osprey, pg. 92</t>
        </r>
        <r>
          <rPr>
            <sz val="8"/>
            <rFont val="Tahoma"/>
            <family val="0"/>
          </rPr>
          <t xml:space="preserve">
</t>
        </r>
      </text>
    </comment>
    <comment ref="D175" authorId="0">
      <text>
        <r>
          <rPr>
            <b/>
            <sz val="8"/>
            <rFont val="Tahoma"/>
            <family val="0"/>
          </rPr>
          <t>Osprey, pg. 92</t>
        </r>
        <r>
          <rPr>
            <sz val="8"/>
            <rFont val="Tahoma"/>
            <family val="0"/>
          </rPr>
          <t xml:space="preserve">
</t>
        </r>
      </text>
    </comment>
    <comment ref="D176" authorId="0">
      <text>
        <r>
          <rPr>
            <b/>
            <sz val="8"/>
            <rFont val="Tahoma"/>
            <family val="0"/>
          </rPr>
          <t>Osprey, pg. 92</t>
        </r>
        <r>
          <rPr>
            <sz val="8"/>
            <rFont val="Tahoma"/>
            <family val="0"/>
          </rPr>
          <t xml:space="preserve">
</t>
        </r>
      </text>
    </comment>
    <comment ref="D177" authorId="0">
      <text>
        <r>
          <rPr>
            <b/>
            <sz val="8"/>
            <rFont val="Tahoma"/>
            <family val="0"/>
          </rPr>
          <t>Osprey, pg. 90
"estimated"</t>
        </r>
        <r>
          <rPr>
            <sz val="8"/>
            <rFont val="Tahoma"/>
            <family val="0"/>
          </rPr>
          <t xml:space="preserve">
</t>
        </r>
      </text>
    </comment>
    <comment ref="D181" authorId="0">
      <text>
        <r>
          <rPr>
            <b/>
            <sz val="8"/>
            <rFont val="Tahoma"/>
            <family val="0"/>
          </rPr>
          <t>Osprey, pg. 90</t>
        </r>
        <r>
          <rPr>
            <sz val="8"/>
            <rFont val="Tahoma"/>
            <family val="0"/>
          </rPr>
          <t xml:space="preserve">
</t>
        </r>
      </text>
    </comment>
    <comment ref="B1" authorId="0">
      <text>
        <r>
          <rPr>
            <b/>
            <sz val="8"/>
            <rFont val="Tahoma"/>
            <family val="2"/>
          </rPr>
          <t>PFD (Present for Duty) Strength.  This counts all men on the muster roll in any given day.</t>
        </r>
        <r>
          <rPr>
            <sz val="8"/>
            <rFont val="Tahoma"/>
            <family val="0"/>
          </rPr>
          <t xml:space="preserve">
</t>
        </r>
      </text>
    </comment>
    <comment ref="D225" authorId="0">
      <text>
        <r>
          <rPr>
            <b/>
            <sz val="8"/>
            <rFont val="Tahoma"/>
            <family val="0"/>
          </rPr>
          <t>Osprey, pg. 92
Note however, that B&amp;G has the battery with 2 Napoleons at Antietam.  Osprey may have this wrong.</t>
        </r>
        <r>
          <rPr>
            <sz val="8"/>
            <rFont val="Tahoma"/>
            <family val="0"/>
          </rPr>
          <t xml:space="preserve">
</t>
        </r>
      </text>
    </comment>
    <comment ref="D228" authorId="0">
      <text>
        <r>
          <rPr>
            <b/>
            <sz val="8"/>
            <rFont val="Tahoma"/>
            <family val="0"/>
          </rPr>
          <t>Osprey, pg. 92</t>
        </r>
        <r>
          <rPr>
            <sz val="8"/>
            <rFont val="Tahoma"/>
            <family val="0"/>
          </rPr>
          <t xml:space="preserve">
</t>
        </r>
      </text>
    </comment>
    <comment ref="E228" authorId="0">
      <text>
        <r>
          <rPr>
            <b/>
            <sz val="8"/>
            <rFont val="Tahoma"/>
            <family val="0"/>
          </rPr>
          <t>Sifakis, VA, pg. 98</t>
        </r>
        <r>
          <rPr>
            <sz val="8"/>
            <rFont val="Tahoma"/>
            <family val="0"/>
          </rPr>
          <t xml:space="preserve">
</t>
        </r>
      </text>
    </comment>
    <comment ref="D230" authorId="0">
      <text>
        <r>
          <rPr>
            <b/>
            <sz val="8"/>
            <rFont val="Tahoma"/>
            <family val="0"/>
          </rPr>
          <t>Sifakis, VA, pg. 50
"from August 20 to Setember 24, 1862"
Osprey, pg. 92</t>
        </r>
        <r>
          <rPr>
            <sz val="8"/>
            <rFont val="Tahoma"/>
            <family val="0"/>
          </rPr>
          <t xml:space="preserve">
</t>
        </r>
      </text>
    </comment>
    <comment ref="F230" authorId="0">
      <text>
        <r>
          <rPr>
            <b/>
            <sz val="8"/>
            <rFont val="Tahoma"/>
            <family val="0"/>
          </rPr>
          <t>Sifakis, VA, pg. 50
"from August 20 to Setember 24, 1862"</t>
        </r>
        <r>
          <rPr>
            <sz val="8"/>
            <rFont val="Tahoma"/>
            <family val="0"/>
          </rPr>
          <t xml:space="preserve">
</t>
        </r>
      </text>
    </comment>
    <comment ref="D231" authorId="0">
      <text>
        <r>
          <rPr>
            <b/>
            <sz val="8"/>
            <rFont val="Tahoma"/>
            <family val="0"/>
          </rPr>
          <t>Osprey, pg. 92</t>
        </r>
        <r>
          <rPr>
            <sz val="8"/>
            <rFont val="Tahoma"/>
            <family val="0"/>
          </rPr>
          <t xml:space="preserve">
</t>
        </r>
      </text>
    </comment>
    <comment ref="D232" authorId="0">
      <text>
        <r>
          <rPr>
            <b/>
            <sz val="8"/>
            <rFont val="Tahoma"/>
            <family val="0"/>
          </rPr>
          <t>Osprey, pg. 92</t>
        </r>
        <r>
          <rPr>
            <sz val="8"/>
            <rFont val="Tahoma"/>
            <family val="0"/>
          </rPr>
          <t xml:space="preserve">
</t>
        </r>
      </text>
    </comment>
    <comment ref="D274" authorId="0">
      <text>
        <r>
          <rPr>
            <b/>
            <sz val="8"/>
            <rFont val="Tahoma"/>
            <family val="0"/>
          </rPr>
          <t>Sifakis, MD et al, pg. 56
Osprey, pg. 93</t>
        </r>
        <r>
          <rPr>
            <sz val="8"/>
            <rFont val="Tahoma"/>
            <family val="0"/>
          </rPr>
          <t xml:space="preserve">
</t>
        </r>
      </text>
    </comment>
    <comment ref="F274" authorId="0">
      <text>
        <r>
          <rPr>
            <b/>
            <sz val="8"/>
            <rFont val="Tahoma"/>
            <family val="0"/>
          </rPr>
          <t xml:space="preserve">Sifakis, MD et al, pg. 56
</t>
        </r>
        <r>
          <rPr>
            <sz val="8"/>
            <rFont val="Tahoma"/>
            <family val="0"/>
          </rPr>
          <t xml:space="preserve">
</t>
        </r>
      </text>
    </comment>
    <comment ref="D275" authorId="0">
      <text>
        <r>
          <rPr>
            <b/>
            <sz val="8"/>
            <rFont val="Tahoma"/>
            <family val="0"/>
          </rPr>
          <t>Sifakis, LA, pg. 23
Osprey, pg. 93</t>
        </r>
      </text>
    </comment>
    <comment ref="F275" authorId="0">
      <text>
        <r>
          <rPr>
            <b/>
            <sz val="8"/>
            <rFont val="Tahoma"/>
            <family val="0"/>
          </rPr>
          <t>Sifakis, LA, pg. 23</t>
        </r>
        <r>
          <rPr>
            <sz val="8"/>
            <rFont val="Tahoma"/>
            <family val="0"/>
          </rPr>
          <t xml:space="preserve">
</t>
        </r>
      </text>
    </comment>
    <comment ref="D277" authorId="0">
      <text>
        <r>
          <rPr>
            <b/>
            <sz val="8"/>
            <rFont val="Tahoma"/>
            <family val="0"/>
          </rPr>
          <t>Osprey, pg. 93</t>
        </r>
        <r>
          <rPr>
            <sz val="8"/>
            <rFont val="Tahoma"/>
            <family val="0"/>
          </rPr>
          <t xml:space="preserve">
</t>
        </r>
      </text>
    </comment>
    <comment ref="D330" authorId="0">
      <text>
        <r>
          <rPr>
            <b/>
            <sz val="8"/>
            <rFont val="Tahoma"/>
            <family val="0"/>
          </rPr>
          <t>Osprey, pg. 93</t>
        </r>
        <r>
          <rPr>
            <sz val="8"/>
            <rFont val="Tahoma"/>
            <family val="0"/>
          </rPr>
          <t xml:space="preserve">
</t>
        </r>
      </text>
    </comment>
    <comment ref="D331" authorId="0">
      <text>
        <r>
          <rPr>
            <b/>
            <sz val="8"/>
            <rFont val="Tahoma"/>
            <family val="0"/>
          </rPr>
          <t>Osprey, pg. 93</t>
        </r>
        <r>
          <rPr>
            <sz val="8"/>
            <rFont val="Tahoma"/>
            <family val="0"/>
          </rPr>
          <t xml:space="preserve">
</t>
        </r>
      </text>
    </comment>
    <comment ref="D332" authorId="0">
      <text>
        <r>
          <rPr>
            <b/>
            <sz val="8"/>
            <rFont val="Tahoma"/>
            <family val="0"/>
          </rPr>
          <t>Osprey, pg. 93</t>
        </r>
        <r>
          <rPr>
            <sz val="8"/>
            <rFont val="Tahoma"/>
            <family val="0"/>
          </rPr>
          <t xml:space="preserve">
</t>
        </r>
      </text>
    </comment>
    <comment ref="E332" authorId="0">
      <text>
        <r>
          <rPr>
            <b/>
            <sz val="8"/>
            <rFont val="Tahoma"/>
            <family val="0"/>
          </rPr>
          <t>Sifakis, VA, pg. 76</t>
        </r>
      </text>
    </comment>
    <comment ref="F333" authorId="0">
      <text>
        <r>
          <rPr>
            <b/>
            <sz val="8"/>
            <rFont val="Tahoma"/>
            <family val="0"/>
          </rPr>
          <t>Sifakis, NC, pg. 54
Still carried these weapons on Nov. 3, 1862.</t>
        </r>
        <r>
          <rPr>
            <sz val="8"/>
            <rFont val="Tahoma"/>
            <family val="0"/>
          </rPr>
          <t xml:space="preserve">
</t>
        </r>
      </text>
    </comment>
    <comment ref="D333" authorId="0">
      <text>
        <r>
          <rPr>
            <b/>
            <sz val="8"/>
            <rFont val="Tahoma"/>
            <family val="0"/>
          </rPr>
          <t>Osprey, pg. 93</t>
        </r>
        <r>
          <rPr>
            <sz val="8"/>
            <rFont val="Tahoma"/>
            <family val="0"/>
          </rPr>
          <t xml:space="preserve">
</t>
        </r>
      </text>
    </comment>
    <comment ref="D334" authorId="0">
      <text>
        <r>
          <rPr>
            <b/>
            <sz val="8"/>
            <rFont val="Tahoma"/>
            <family val="0"/>
          </rPr>
          <t>Osprey, pg. 93
"estimated"</t>
        </r>
        <r>
          <rPr>
            <sz val="8"/>
            <rFont val="Tahoma"/>
            <family val="0"/>
          </rPr>
          <t xml:space="preserve">
</t>
        </r>
      </text>
    </comment>
    <comment ref="D335" authorId="0">
      <text>
        <r>
          <rPr>
            <b/>
            <sz val="8"/>
            <rFont val="Tahoma"/>
            <family val="0"/>
          </rPr>
          <t>Osprey, pg. 93
However, this doesn't quite match the Antietam and Seven Days numbers.  Osprey could be wrong.</t>
        </r>
        <r>
          <rPr>
            <sz val="8"/>
            <rFont val="Tahoma"/>
            <family val="0"/>
          </rPr>
          <t xml:space="preserve">
</t>
        </r>
      </text>
    </comment>
    <comment ref="D336" authorId="0">
      <text>
        <r>
          <rPr>
            <b/>
            <sz val="8"/>
            <rFont val="Tahoma"/>
            <family val="0"/>
          </rPr>
          <t>Osprey, pg. 93
However, does not match the other sources for Antietam and the Seven Days.  Osprey may be wrong.</t>
        </r>
        <r>
          <rPr>
            <sz val="8"/>
            <rFont val="Tahoma"/>
            <family val="0"/>
          </rPr>
          <t xml:space="preserve">
</t>
        </r>
      </text>
    </comment>
    <comment ref="D370" authorId="0">
      <text>
        <r>
          <rPr>
            <b/>
            <sz val="8"/>
            <rFont val="Tahoma"/>
            <family val="0"/>
          </rPr>
          <t>Osprey, pg. 93</t>
        </r>
        <r>
          <rPr>
            <sz val="8"/>
            <rFont val="Tahoma"/>
            <family val="0"/>
          </rPr>
          <t xml:space="preserve">
</t>
        </r>
      </text>
    </comment>
    <comment ref="D372" authorId="0">
      <text>
        <r>
          <rPr>
            <b/>
            <sz val="8"/>
            <rFont val="Tahoma"/>
            <family val="0"/>
          </rPr>
          <t>Osprey does not list Hart's Battery, although a few web sites say that it was armed with 4 Blakely Rifles in November 1861.  The Battery's armament at 2nd Manassas is conjecture.</t>
        </r>
        <r>
          <rPr>
            <sz val="8"/>
            <rFont val="Tahoma"/>
            <family val="0"/>
          </rPr>
          <t xml:space="preserve">
</t>
        </r>
      </text>
    </comment>
    <comment ref="E372" authorId="0">
      <text>
        <r>
          <rPr>
            <b/>
            <sz val="8"/>
            <rFont val="Tahoma"/>
            <family val="0"/>
          </rPr>
          <t>Osprey does not list Hart's Battery, although a few web sites say that it was armed with 4 Blakely Rifles in November 1861.  The Battery's armament at 2nd Manassas is conjecture.</t>
        </r>
        <r>
          <rPr>
            <sz val="8"/>
            <rFont val="Tahoma"/>
            <family val="0"/>
          </rPr>
          <t xml:space="preserve">
</t>
        </r>
      </text>
    </comment>
    <comment ref="D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 ref="E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 ref="F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List>
</comments>
</file>

<file path=xl/comments2.xml><?xml version="1.0" encoding="utf-8"?>
<comments xmlns="http://schemas.openxmlformats.org/spreadsheetml/2006/main">
  <authors>
    <author>Brett Schulte</author>
    <author>bschulte</author>
  </authors>
  <commentList>
    <comment ref="D39" authorId="0">
      <text>
        <r>
          <rPr>
            <b/>
            <sz val="8"/>
            <rFont val="Tahoma"/>
            <family val="0"/>
          </rPr>
          <t>Sifakis, VA, pg. 85</t>
        </r>
        <r>
          <rPr>
            <sz val="8"/>
            <rFont val="Tahoma"/>
            <family val="0"/>
          </rPr>
          <t xml:space="preserve">
</t>
        </r>
      </text>
    </comment>
    <comment ref="F39" authorId="0">
      <text>
        <r>
          <rPr>
            <b/>
            <sz val="8"/>
            <rFont val="Tahoma"/>
            <family val="0"/>
          </rPr>
          <t>Sifakis, VA, pg. 85
However, the data assembled in the Holiday '98 issue of Blue &amp; Gray magazine gives this battery 2x10#Parrotts and 1xNapoleon at Antietam.  W.N. Pendleton's report in the OR backs Sifakis, so I went with Sifakis.</t>
        </r>
        <r>
          <rPr>
            <sz val="8"/>
            <rFont val="Tahoma"/>
            <family val="0"/>
          </rPr>
          <t xml:space="preserve">
</t>
        </r>
      </text>
    </comment>
    <comment ref="D38" authorId="0">
      <text>
        <r>
          <rPr>
            <b/>
            <sz val="8"/>
            <rFont val="Tahoma"/>
            <family val="0"/>
          </rPr>
          <t>Sifakis, VA, pg. 70</t>
        </r>
        <r>
          <rPr>
            <sz val="8"/>
            <rFont val="Tahoma"/>
            <family val="0"/>
          </rPr>
          <t xml:space="preserve">
</t>
        </r>
      </text>
    </comment>
    <comment ref="F38" authorId="0">
      <text>
        <r>
          <rPr>
            <b/>
            <sz val="8"/>
            <rFont val="Tahoma"/>
            <family val="0"/>
          </rPr>
          <t>Sifakis, VA, pg. 70</t>
        </r>
        <r>
          <rPr>
            <sz val="8"/>
            <rFont val="Tahoma"/>
            <family val="0"/>
          </rPr>
          <t xml:space="preserve">
</t>
        </r>
      </text>
    </comment>
    <comment ref="D37" authorId="0">
      <text>
        <r>
          <rPr>
            <b/>
            <sz val="8"/>
            <rFont val="Tahoma"/>
            <family val="0"/>
          </rPr>
          <t>Osprey, pg. 92
Note however, that B&amp;G has the battery with 2 Napoleons at Antietam.  Osprey may have this wrong.</t>
        </r>
        <r>
          <rPr>
            <sz val="8"/>
            <rFont val="Tahoma"/>
            <family val="0"/>
          </rPr>
          <t xml:space="preserve">
</t>
        </r>
      </text>
    </comment>
    <comment ref="F37" authorId="0">
      <text>
        <r>
          <rPr>
            <b/>
            <sz val="8"/>
            <rFont val="Tahoma"/>
            <family val="0"/>
          </rPr>
          <t>Sifakis, VA, pg. 16</t>
        </r>
        <r>
          <rPr>
            <sz val="8"/>
            <rFont val="Tahoma"/>
            <family val="0"/>
          </rPr>
          <t xml:space="preserve">
</t>
        </r>
      </text>
    </comment>
    <comment ref="D71" authorId="0">
      <text>
        <r>
          <rPr>
            <b/>
            <sz val="8"/>
            <rFont val="Tahoma"/>
            <family val="0"/>
          </rPr>
          <t>Sifakis, MD et al, pg. 56
Osprey, pg. 93</t>
        </r>
        <r>
          <rPr>
            <sz val="8"/>
            <rFont val="Tahoma"/>
            <family val="0"/>
          </rPr>
          <t xml:space="preserve">
</t>
        </r>
      </text>
    </comment>
    <comment ref="F71" authorId="0">
      <text>
        <r>
          <rPr>
            <b/>
            <sz val="8"/>
            <rFont val="Tahoma"/>
            <family val="0"/>
          </rPr>
          <t xml:space="preserve">Sifakis, MD et al, pg. 56
</t>
        </r>
        <r>
          <rPr>
            <sz val="8"/>
            <rFont val="Tahoma"/>
            <family val="0"/>
          </rPr>
          <t xml:space="preserve">
</t>
        </r>
      </text>
    </comment>
    <comment ref="D72" authorId="0">
      <text>
        <r>
          <rPr>
            <b/>
            <sz val="8"/>
            <rFont val="Tahoma"/>
            <family val="0"/>
          </rPr>
          <t>Sifakis, LA, pg. 23
Osprey, pg. 93</t>
        </r>
      </text>
    </comment>
    <comment ref="F72" authorId="0">
      <text>
        <r>
          <rPr>
            <b/>
            <sz val="8"/>
            <rFont val="Tahoma"/>
            <family val="0"/>
          </rPr>
          <t>Sifakis, LA, pg. 23</t>
        </r>
        <r>
          <rPr>
            <sz val="8"/>
            <rFont val="Tahoma"/>
            <family val="0"/>
          </rPr>
          <t xml:space="preserve">
</t>
        </r>
      </text>
    </comment>
    <comment ref="D73" authorId="0">
      <text>
        <r>
          <rPr>
            <b/>
            <sz val="8"/>
            <rFont val="Tahoma"/>
            <family val="0"/>
          </rPr>
          <t>Sifakis, MD et al, pg. 53
Osprey, pg. 93 says 4x6#guns.</t>
        </r>
        <r>
          <rPr>
            <sz val="8"/>
            <rFont val="Tahoma"/>
            <family val="0"/>
          </rPr>
          <t xml:space="preserve">
</t>
        </r>
      </text>
    </comment>
    <comment ref="F73" authorId="0">
      <text>
        <r>
          <rPr>
            <b/>
            <sz val="8"/>
            <rFont val="Tahoma"/>
            <family val="0"/>
          </rPr>
          <t>Sifakis, MD et al, pg. 53</t>
        </r>
        <r>
          <rPr>
            <sz val="8"/>
            <rFont val="Tahoma"/>
            <family val="0"/>
          </rPr>
          <t xml:space="preserve">
</t>
        </r>
      </text>
    </comment>
    <comment ref="D74" authorId="0">
      <text>
        <r>
          <rPr>
            <b/>
            <sz val="8"/>
            <rFont val="Tahoma"/>
            <family val="0"/>
          </rPr>
          <t>Osprey, pg. 93</t>
        </r>
        <r>
          <rPr>
            <sz val="8"/>
            <rFont val="Tahoma"/>
            <family val="0"/>
          </rPr>
          <t xml:space="preserve">
</t>
        </r>
      </text>
    </comment>
    <comment ref="F74"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75" authorId="0">
      <text>
        <r>
          <rPr>
            <b/>
            <sz val="8"/>
            <rFont val="Tahoma"/>
            <family val="0"/>
          </rPr>
          <t>Sifakis, VA, pg. 66
Osprey, pg. 93</t>
        </r>
        <r>
          <rPr>
            <sz val="8"/>
            <rFont val="Tahoma"/>
            <family val="0"/>
          </rPr>
          <t xml:space="preserve">
</t>
        </r>
      </text>
    </comment>
    <comment ref="F75" authorId="0">
      <text>
        <r>
          <rPr>
            <b/>
            <sz val="8"/>
            <rFont val="Tahoma"/>
            <family val="0"/>
          </rPr>
          <t>Sifakis, VA, pg. 66</t>
        </r>
        <r>
          <rPr>
            <sz val="8"/>
            <rFont val="Tahoma"/>
            <family val="0"/>
          </rPr>
          <t xml:space="preserve">
</t>
        </r>
      </text>
    </comment>
    <comment ref="D128" authorId="0">
      <text>
        <r>
          <rPr>
            <b/>
            <sz val="8"/>
            <rFont val="Tahoma"/>
            <family val="0"/>
          </rPr>
          <t>Osprey, pg. 93</t>
        </r>
        <r>
          <rPr>
            <sz val="8"/>
            <rFont val="Tahoma"/>
            <family val="0"/>
          </rPr>
          <t xml:space="preserve">
</t>
        </r>
      </text>
    </comment>
    <comment ref="D129" authorId="0">
      <text>
        <r>
          <rPr>
            <b/>
            <sz val="8"/>
            <rFont val="Tahoma"/>
            <family val="0"/>
          </rPr>
          <t>Osprey, pg. 93</t>
        </r>
        <r>
          <rPr>
            <sz val="8"/>
            <rFont val="Tahoma"/>
            <family val="0"/>
          </rPr>
          <t xml:space="preserve">
</t>
        </r>
      </text>
    </comment>
    <comment ref="E129" authorId="0">
      <text>
        <r>
          <rPr>
            <b/>
            <sz val="8"/>
            <rFont val="Tahoma"/>
            <family val="0"/>
          </rPr>
          <t>Sifakis, NC, pg. 54
Still carried these weapons on Nov. 3, 1862.</t>
        </r>
        <r>
          <rPr>
            <sz val="8"/>
            <rFont val="Tahoma"/>
            <family val="0"/>
          </rPr>
          <t xml:space="preserve">
</t>
        </r>
      </text>
    </comment>
    <comment ref="F129" authorId="0">
      <text>
        <r>
          <rPr>
            <b/>
            <sz val="8"/>
            <rFont val="Tahoma"/>
            <family val="0"/>
          </rPr>
          <t>Sifakis, NC, pg. 54
Still carried these weapons on Nov. 3, 1862.</t>
        </r>
        <r>
          <rPr>
            <sz val="8"/>
            <rFont val="Tahoma"/>
            <family val="0"/>
          </rPr>
          <t xml:space="preserve">
</t>
        </r>
      </text>
    </comment>
    <comment ref="D130" authorId="0">
      <text>
        <r>
          <rPr>
            <b/>
            <sz val="8"/>
            <rFont val="Tahoma"/>
            <family val="0"/>
          </rPr>
          <t>Osprey, pg. 93
"estimated"</t>
        </r>
        <r>
          <rPr>
            <sz val="8"/>
            <rFont val="Tahoma"/>
            <family val="0"/>
          </rPr>
          <t xml:space="preserve">
</t>
        </r>
      </text>
    </comment>
    <comment ref="D131" authorId="0">
      <text>
        <r>
          <rPr>
            <b/>
            <sz val="8"/>
            <rFont val="Tahoma"/>
            <family val="0"/>
          </rPr>
          <t>Osprey, pg. 93
However, does not match the other sources for Antietam and the Seven Days.  Osprey may be wrong.</t>
        </r>
        <r>
          <rPr>
            <sz val="8"/>
            <rFont val="Tahoma"/>
            <family val="0"/>
          </rPr>
          <t xml:space="preserve">
</t>
        </r>
      </text>
    </comment>
    <comment ref="D139" authorId="0">
      <text>
        <r>
          <rPr>
            <b/>
            <sz val="8"/>
            <rFont val="Tahoma"/>
            <family val="0"/>
          </rPr>
          <t>Sifakis, VA, pg. 19
Osprey, pg. 93 says 1 Blakely and 3 12# Rifles.</t>
        </r>
        <r>
          <rPr>
            <sz val="8"/>
            <rFont val="Tahoma"/>
            <family val="0"/>
          </rPr>
          <t xml:space="preserve">
</t>
        </r>
      </text>
    </comment>
    <comment ref="E139" authorId="0">
      <text>
        <r>
          <rPr>
            <b/>
            <sz val="8"/>
            <rFont val="Tahoma"/>
            <family val="0"/>
          </rPr>
          <t>Sifakis, VA, pg. 19</t>
        </r>
        <r>
          <rPr>
            <sz val="8"/>
            <rFont val="Tahoma"/>
            <family val="0"/>
          </rPr>
          <t xml:space="preserve">
</t>
        </r>
      </text>
    </comment>
    <comment ref="F139" authorId="0">
      <text>
        <r>
          <rPr>
            <b/>
            <sz val="8"/>
            <rFont val="Tahoma"/>
            <family val="0"/>
          </rPr>
          <t>Sifakis, VA, pg. 19</t>
        </r>
        <r>
          <rPr>
            <sz val="8"/>
            <rFont val="Tahoma"/>
            <family val="0"/>
          </rPr>
          <t xml:space="preserve">
</t>
        </r>
      </text>
    </comment>
    <comment ref="B1" authorId="0">
      <text>
        <r>
          <rPr>
            <b/>
            <sz val="8"/>
            <rFont val="Tahoma"/>
            <family val="2"/>
          </rPr>
          <t>PFD (Present for Duty) Strength.  This counts all men on the muster roll in any given day.</t>
        </r>
        <r>
          <rPr>
            <sz val="8"/>
            <rFont val="Tahoma"/>
            <family val="0"/>
          </rPr>
          <t xml:space="preserve">
</t>
        </r>
      </text>
    </comment>
    <comment ref="D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 ref="E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 ref="F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List>
</comments>
</file>

<file path=xl/comments3.xml><?xml version="1.0" encoding="utf-8"?>
<comments xmlns="http://schemas.openxmlformats.org/spreadsheetml/2006/main">
  <authors>
    <author>Brett Schulte</author>
    <author>bschulte</author>
  </authors>
  <commentList>
    <comment ref="A40" authorId="0">
      <text>
        <r>
          <rPr>
            <b/>
            <sz val="8"/>
            <rFont val="Tahoma"/>
            <family val="0"/>
          </rPr>
          <t>Wilcox is listed as both the commander of the Division and his own Brigade.</t>
        </r>
        <r>
          <rPr>
            <sz val="8"/>
            <rFont val="Tahoma"/>
            <family val="0"/>
          </rPr>
          <t xml:space="preserve">
</t>
        </r>
      </text>
    </comment>
    <comment ref="B48" authorId="0">
      <text>
        <r>
          <rPr>
            <b/>
            <sz val="8"/>
            <rFont val="Tahoma"/>
            <family val="0"/>
          </rPr>
          <t>Allen has 1537.</t>
        </r>
        <r>
          <rPr>
            <sz val="8"/>
            <rFont val="Tahoma"/>
            <family val="0"/>
          </rPr>
          <t xml:space="preserve">
</t>
        </r>
      </text>
    </comment>
    <comment ref="A95" authorId="0">
      <text>
        <r>
          <rPr>
            <b/>
            <sz val="8"/>
            <rFont val="Tahoma"/>
            <family val="0"/>
          </rPr>
          <t>Hood is listed as both the commander of the Division and his own Brigade.</t>
        </r>
      </text>
    </comment>
    <comment ref="A103" authorId="0">
      <text>
        <r>
          <rPr>
            <b/>
            <sz val="8"/>
            <rFont val="Tahoma"/>
            <family val="0"/>
          </rPr>
          <t>Hood is listed as both the commander of the Division and his own Brigade.</t>
        </r>
      </text>
    </comment>
    <comment ref="B103" authorId="0">
      <text>
        <r>
          <rPr>
            <b/>
            <sz val="8"/>
            <rFont val="Tahoma"/>
            <family val="0"/>
          </rPr>
          <t>Allen has 1737.</t>
        </r>
        <r>
          <rPr>
            <sz val="8"/>
            <rFont val="Tahoma"/>
            <family val="0"/>
          </rPr>
          <t xml:space="preserve">
</t>
        </r>
      </text>
    </comment>
    <comment ref="B189" authorId="0">
      <text>
        <r>
          <rPr>
            <b/>
            <sz val="8"/>
            <rFont val="Tahoma"/>
            <family val="0"/>
          </rPr>
          <t>Allen has 2071.</t>
        </r>
        <r>
          <rPr>
            <sz val="8"/>
            <rFont val="Tahoma"/>
            <family val="0"/>
          </rPr>
          <t xml:space="preserve">
</t>
        </r>
      </text>
    </comment>
    <comment ref="B218" authorId="0">
      <text>
        <r>
          <rPr>
            <b/>
            <sz val="8"/>
            <rFont val="Tahoma"/>
            <family val="0"/>
          </rPr>
          <t>Allen has 1665.</t>
        </r>
        <r>
          <rPr>
            <sz val="8"/>
            <rFont val="Tahoma"/>
            <family val="0"/>
          </rPr>
          <t xml:space="preserve">
</t>
        </r>
      </text>
    </comment>
    <comment ref="C264" authorId="0">
      <text>
        <r>
          <rPr>
            <b/>
            <sz val="8"/>
            <rFont val="Tahoma"/>
            <family val="0"/>
          </rPr>
          <t>The regimental strengths for Lawton can be guesstimated by taking their Seven Days' starting strenghs, subtracting casualties incurred, and then taking the strength ratios of those regiments at the end of the Seven Days and making them "fit" into John Owen Allen's Brigade strength of 2136 for August 18.  The results of this are shown here.</t>
        </r>
        <r>
          <rPr>
            <sz val="8"/>
            <rFont val="Tahoma"/>
            <family val="0"/>
          </rPr>
          <t xml:space="preserve">
</t>
        </r>
      </text>
    </comment>
    <comment ref="C273" authorId="0">
      <text>
        <r>
          <rPr>
            <b/>
            <sz val="8"/>
            <rFont val="Tahoma"/>
            <family val="0"/>
          </rPr>
          <t>The regimental strengths for Trimble can be guesstimated by taking their Seven Days' starting strenghs, subtracting casualties incurred, and then taking the strength ratios of those regiments at the end of the Seven Days and making them "fit" into John Owen Allen's Brigade strength of 1189 for August 18.  The results of this are shown here.</t>
        </r>
        <r>
          <rPr>
            <sz val="8"/>
            <rFont val="Tahoma"/>
            <family val="0"/>
          </rPr>
          <t xml:space="preserve">
</t>
        </r>
      </text>
    </comment>
    <comment ref="C281" authorId="0">
      <text>
        <r>
          <rPr>
            <b/>
            <sz val="8"/>
            <rFont val="Tahoma"/>
            <family val="0"/>
          </rPr>
          <t>The regimental strengths for Forno can be guesstimated by taking their Seven Days' starting strenghs, subtracting casualties incurred, and then taking the strength ratios of those regiments at the end of the Seven Days and making them "fit" into John Owen Allen's Brigade strength of 1858 for August 18.  The results of this are shown here.</t>
        </r>
        <r>
          <rPr>
            <sz val="8"/>
            <rFont val="Tahoma"/>
            <family val="0"/>
          </rPr>
          <t xml:space="preserve">
</t>
        </r>
      </text>
    </comment>
    <comment ref="C289" authorId="0">
      <text>
        <r>
          <rPr>
            <b/>
            <sz val="8"/>
            <rFont val="Tahoma"/>
            <family val="0"/>
          </rPr>
          <t>The regimental strengths for Early can be guesstimated by taking their Seven Days' starting strenghs, subtracting casualties incurred, and then taking the strength ratios of those regiments at the end of the Seven Days and making them "fit" into John Owen Allen's Brigade strength of 2017 for August 18.  The results of this are shown here.</t>
        </r>
        <r>
          <rPr>
            <sz val="8"/>
            <rFont val="Tahoma"/>
            <family val="0"/>
          </rPr>
          <t xml:space="preserve">
</t>
        </r>
      </text>
    </comment>
    <comment ref="B318" authorId="0">
      <text>
        <r>
          <rPr>
            <b/>
            <sz val="8"/>
            <rFont val="Tahoma"/>
            <family val="0"/>
          </rPr>
          <t>Allen has 1823.</t>
        </r>
        <r>
          <rPr>
            <sz val="8"/>
            <rFont val="Tahoma"/>
            <family val="0"/>
          </rPr>
          <t xml:space="preserve">
</t>
        </r>
      </text>
    </comment>
    <comment ref="B348" authorId="0">
      <text>
        <r>
          <rPr>
            <b/>
            <sz val="8"/>
            <rFont val="Tahoma"/>
            <family val="0"/>
          </rPr>
          <t>Allen has 1443.</t>
        </r>
        <r>
          <rPr>
            <sz val="8"/>
            <rFont val="Tahoma"/>
            <family val="0"/>
          </rPr>
          <t xml:space="preserve">
</t>
        </r>
      </text>
    </comment>
    <comment ref="D255" authorId="0">
      <text>
        <r>
          <rPr>
            <b/>
            <sz val="8"/>
            <rFont val="Tahoma"/>
            <family val="0"/>
          </rPr>
          <t>Sifakis, VA, pg. 85</t>
        </r>
        <r>
          <rPr>
            <sz val="8"/>
            <rFont val="Tahoma"/>
            <family val="0"/>
          </rPr>
          <t xml:space="preserve">
</t>
        </r>
      </text>
    </comment>
    <comment ref="F255" authorId="0">
      <text>
        <r>
          <rPr>
            <b/>
            <sz val="8"/>
            <rFont val="Tahoma"/>
            <family val="0"/>
          </rPr>
          <t>Sifakis, VA, pg. 85
However, the data assembled in the Holiday '98 issue of Blue &amp; Gray magazine gives this battery 2x10#Parrotts and 1xNapoleon at Antietam.  W.N. Pendleton's report in the OR backs Sifakis, so I went with Sifakis.</t>
        </r>
        <r>
          <rPr>
            <sz val="8"/>
            <rFont val="Tahoma"/>
            <family val="0"/>
          </rPr>
          <t xml:space="preserve">
</t>
        </r>
      </text>
    </comment>
    <comment ref="D253" authorId="0">
      <text>
        <r>
          <rPr>
            <b/>
            <sz val="8"/>
            <rFont val="Tahoma"/>
            <family val="0"/>
          </rPr>
          <t>Sifakis, VA, pg. 70</t>
        </r>
        <r>
          <rPr>
            <sz val="8"/>
            <rFont val="Tahoma"/>
            <family val="0"/>
          </rPr>
          <t xml:space="preserve">
</t>
        </r>
      </text>
    </comment>
    <comment ref="F253" authorId="0">
      <text>
        <r>
          <rPr>
            <b/>
            <sz val="8"/>
            <rFont val="Tahoma"/>
            <family val="0"/>
          </rPr>
          <t>Sifakis, VA, pg. 70</t>
        </r>
        <r>
          <rPr>
            <sz val="8"/>
            <rFont val="Tahoma"/>
            <family val="0"/>
          </rPr>
          <t xml:space="preserve">
</t>
        </r>
      </text>
    </comment>
    <comment ref="D252" authorId="0">
      <text>
        <r>
          <rPr>
            <b/>
            <sz val="8"/>
            <rFont val="Tahoma"/>
            <family val="0"/>
          </rPr>
          <t>Sifakis, MD  et al, pg. 54</t>
        </r>
        <r>
          <rPr>
            <sz val="8"/>
            <rFont val="Tahoma"/>
            <family val="0"/>
          </rPr>
          <t xml:space="preserve">
</t>
        </r>
      </text>
    </comment>
    <comment ref="F252" authorId="0">
      <text>
        <r>
          <rPr>
            <b/>
            <sz val="8"/>
            <rFont val="Tahoma"/>
            <family val="0"/>
          </rPr>
          <t>Holiday '98 Blue &amp; Gray has 1xNapoleon instead of a Howitzer, but that contradicts Sifakis and the data for the Seven Days.</t>
        </r>
        <r>
          <rPr>
            <sz val="8"/>
            <rFont val="Tahoma"/>
            <family val="0"/>
          </rPr>
          <t xml:space="preserve">
</t>
        </r>
      </text>
    </comment>
    <comment ref="D46" authorId="0">
      <text>
        <r>
          <rPr>
            <b/>
            <sz val="8"/>
            <rFont val="Tahoma"/>
            <family val="0"/>
          </rPr>
          <t>Osprey, pg. 91
"estimated"</t>
        </r>
        <r>
          <rPr>
            <sz val="8"/>
            <rFont val="Tahoma"/>
            <family val="0"/>
          </rPr>
          <t xml:space="preserve">
</t>
        </r>
      </text>
    </comment>
    <comment ref="D54" authorId="0">
      <text>
        <r>
          <rPr>
            <b/>
            <sz val="8"/>
            <rFont val="Tahoma"/>
            <family val="0"/>
          </rPr>
          <t>Osprey, pg. 91</t>
        </r>
        <r>
          <rPr>
            <sz val="8"/>
            <rFont val="Tahoma"/>
            <family val="0"/>
          </rPr>
          <t xml:space="preserve">
</t>
        </r>
      </text>
    </comment>
    <comment ref="D111" authorId="0">
      <text>
        <r>
          <rPr>
            <b/>
            <sz val="8"/>
            <rFont val="Tahoma"/>
            <family val="0"/>
          </rPr>
          <t>Froebel's Report in the OR mentions a rifle section with the German Artillery at 2nd Bull Run.  I assume he means the Blakely Rifles.  One rifle was disabled on August 30 late in the day.
http://www.awod.com/gallery/probono/cwchas/gla962.html
Osprey, pg. 91 has just the 4 Napoleons.</t>
        </r>
        <r>
          <rPr>
            <sz val="8"/>
            <rFont val="Tahoma"/>
            <family val="0"/>
          </rPr>
          <t xml:space="preserve">
</t>
        </r>
      </text>
    </comment>
    <comment ref="D112" authorId="0">
      <text>
        <r>
          <rPr>
            <b/>
            <sz val="8"/>
            <rFont val="Tahoma"/>
            <family val="0"/>
          </rPr>
          <t>Osprey, pg. 91</t>
        </r>
        <r>
          <rPr>
            <sz val="8"/>
            <rFont val="Tahoma"/>
            <family val="0"/>
          </rPr>
          <t xml:space="preserve">
</t>
        </r>
      </text>
    </comment>
    <comment ref="D113" authorId="0">
      <text>
        <r>
          <rPr>
            <b/>
            <sz val="8"/>
            <rFont val="Tahoma"/>
            <family val="0"/>
          </rPr>
          <t>Sifakis, NC, pg. 9
Osprey, pg. 91</t>
        </r>
        <r>
          <rPr>
            <sz val="8"/>
            <rFont val="Tahoma"/>
            <family val="0"/>
          </rPr>
          <t xml:space="preserve">
</t>
        </r>
      </text>
    </comment>
    <comment ref="F113" authorId="0">
      <text>
        <r>
          <rPr>
            <b/>
            <sz val="8"/>
            <rFont val="Tahoma"/>
            <family val="0"/>
          </rPr>
          <t>Sifakis, NC, pg. 9</t>
        </r>
        <r>
          <rPr>
            <sz val="8"/>
            <rFont val="Tahoma"/>
            <family val="0"/>
          </rPr>
          <t xml:space="preserve">
</t>
        </r>
      </text>
    </comment>
    <comment ref="D123" authorId="0">
      <text>
        <r>
          <rPr>
            <b/>
            <sz val="8"/>
            <rFont val="Tahoma"/>
            <family val="0"/>
          </rPr>
          <t>Osprey, pg. 92</t>
        </r>
        <r>
          <rPr>
            <sz val="8"/>
            <rFont val="Tahoma"/>
            <family val="0"/>
          </rPr>
          <t xml:space="preserve">
</t>
        </r>
      </text>
    </comment>
    <comment ref="F123"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129" authorId="0">
      <text>
        <r>
          <rPr>
            <b/>
            <sz val="8"/>
            <rFont val="Tahoma"/>
            <family val="0"/>
          </rPr>
          <t>Sifakis, LA, pg. 34
Osprey, pg. 92 has 3x3"Ord for the whole battery.</t>
        </r>
        <r>
          <rPr>
            <sz val="8"/>
            <rFont val="Tahoma"/>
            <family val="0"/>
          </rPr>
          <t xml:space="preserve">
</t>
        </r>
      </text>
    </comment>
    <comment ref="F129" authorId="0">
      <text>
        <r>
          <rPr>
            <b/>
            <sz val="8"/>
            <rFont val="Tahoma"/>
            <family val="0"/>
          </rPr>
          <t>Sifakis, LA, pg. 34
However, Pendleton says they had only 1 Parrott instead of 2 in the OR.  Here I went with Sifakis and Walton (head of the Washington Artillery Battalion) who both say 2 Parrotts.</t>
        </r>
        <r>
          <rPr>
            <sz val="8"/>
            <rFont val="Tahoma"/>
            <family val="0"/>
          </rPr>
          <t xml:space="preserve">
</t>
        </r>
      </text>
    </comment>
    <comment ref="D130" authorId="0">
      <text>
        <r>
          <rPr>
            <b/>
            <sz val="8"/>
            <rFont val="Tahoma"/>
            <family val="0"/>
          </rPr>
          <t>Sifakis, LA, pg. 36
Osprey, pg. 92 replaces the 2 Napoleons with 2 6# Smoothbores.</t>
        </r>
      </text>
    </comment>
    <comment ref="F130" authorId="0">
      <text>
        <r>
          <rPr>
            <b/>
            <sz val="8"/>
            <rFont val="Tahoma"/>
            <family val="0"/>
          </rPr>
          <t>Sifakis, LA, pg. 36</t>
        </r>
        <r>
          <rPr>
            <sz val="8"/>
            <rFont val="Tahoma"/>
            <family val="0"/>
          </rPr>
          <t xml:space="preserve">
</t>
        </r>
      </text>
    </comment>
    <comment ref="D131" authorId="0">
      <text>
        <r>
          <rPr>
            <b/>
            <sz val="8"/>
            <rFont val="Tahoma"/>
            <family val="0"/>
          </rPr>
          <t>Walton's Report in the OR and Osprey, pg. 92 say 4 Napoleons.  Sifakis and Pendleton say only 2xNapoleons.</t>
        </r>
        <r>
          <rPr>
            <sz val="8"/>
            <rFont val="Tahoma"/>
            <family val="0"/>
          </rPr>
          <t xml:space="preserve">
</t>
        </r>
      </text>
    </comment>
    <comment ref="F131" authorId="0">
      <text>
        <r>
          <rPr>
            <b/>
            <sz val="8"/>
            <rFont val="Tahoma"/>
            <family val="0"/>
          </rPr>
          <t>Walton's Report in the OR says 4 Napoleons.  Sifakis and Pendleton say only 2xNapoleons.</t>
        </r>
        <r>
          <rPr>
            <sz val="8"/>
            <rFont val="Tahoma"/>
            <family val="0"/>
          </rPr>
          <t xml:space="preserve">
</t>
        </r>
      </text>
    </comment>
    <comment ref="D132" authorId="0">
      <text>
        <r>
          <rPr>
            <b/>
            <sz val="8"/>
            <rFont val="Tahoma"/>
            <family val="0"/>
          </rPr>
          <t>Sifakis, VA, pg. 37
Osprey replaces the two 12# Howitzers with 2 Napoleons.</t>
        </r>
      </text>
    </comment>
    <comment ref="F132" authorId="0">
      <text>
        <r>
          <rPr>
            <b/>
            <sz val="8"/>
            <rFont val="Tahoma"/>
            <family val="0"/>
          </rPr>
          <t>Sifakis, VA, pg. 37</t>
        </r>
        <r>
          <rPr>
            <sz val="8"/>
            <rFont val="Tahoma"/>
            <family val="0"/>
          </rPr>
          <t xml:space="preserve">
</t>
        </r>
      </text>
    </comment>
    <comment ref="D135" authorId="0">
      <text>
        <r>
          <rPr>
            <b/>
            <sz val="8"/>
            <rFont val="Tahoma"/>
            <family val="0"/>
          </rPr>
          <t>Osprey, pg. 91</t>
        </r>
        <r>
          <rPr>
            <sz val="8"/>
            <rFont val="Tahoma"/>
            <family val="0"/>
          </rPr>
          <t xml:space="preserve">
</t>
        </r>
      </text>
    </comment>
    <comment ref="F135"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136" authorId="0">
      <text>
        <r>
          <rPr>
            <b/>
            <sz val="8"/>
            <rFont val="Tahoma"/>
            <family val="0"/>
          </rPr>
          <t>Sifakis, LA, pg. 20
Osprey has 2x10#Parrotts, 2x3" Ornance Rifles, and 2x6" Smoothbores.</t>
        </r>
        <r>
          <rPr>
            <sz val="8"/>
            <rFont val="Tahoma"/>
            <family val="0"/>
          </rPr>
          <t xml:space="preserve">
</t>
        </r>
      </text>
    </comment>
    <comment ref="F136" authorId="0">
      <text>
        <r>
          <rPr>
            <b/>
            <sz val="8"/>
            <rFont val="Tahoma"/>
            <family val="0"/>
          </rPr>
          <t>Sifakis, LA, pg. 20</t>
        </r>
        <r>
          <rPr>
            <sz val="8"/>
            <rFont val="Tahoma"/>
            <family val="0"/>
          </rPr>
          <t xml:space="preserve">
</t>
        </r>
      </text>
    </comment>
    <comment ref="D137" authorId="0">
      <text>
        <r>
          <rPr>
            <b/>
            <sz val="8"/>
            <rFont val="Tahoma"/>
            <family val="0"/>
          </rPr>
          <t>Osprey, pg. 91
"estimated"</t>
        </r>
        <r>
          <rPr>
            <sz val="8"/>
            <rFont val="Tahoma"/>
            <family val="0"/>
          </rPr>
          <t xml:space="preserve">
</t>
        </r>
      </text>
    </comment>
    <comment ref="D138" authorId="0">
      <text>
        <r>
          <rPr>
            <b/>
            <sz val="8"/>
            <rFont val="Tahoma"/>
            <family val="0"/>
          </rPr>
          <t>Sifakis, VA, pg. 33
Osprey, pg. 92 has 1x3" Ordnance Rifle and 3xNapoleons.</t>
        </r>
        <r>
          <rPr>
            <sz val="8"/>
            <rFont val="Tahoma"/>
            <family val="0"/>
          </rPr>
          <t xml:space="preserve">
</t>
        </r>
      </text>
    </comment>
    <comment ref="F138" authorId="0">
      <text>
        <r>
          <rPr>
            <b/>
            <sz val="8"/>
            <rFont val="Tahoma"/>
            <family val="0"/>
          </rPr>
          <t>Sifakis, VA, pg. 33, apparently not at Antietam.</t>
        </r>
        <r>
          <rPr>
            <sz val="8"/>
            <rFont val="Tahoma"/>
            <family val="0"/>
          </rPr>
          <t xml:space="preserve">
</t>
        </r>
      </text>
    </comment>
    <comment ref="D172" authorId="0">
      <text>
        <r>
          <rPr>
            <b/>
            <sz val="8"/>
            <rFont val="Tahoma"/>
            <family val="0"/>
          </rPr>
          <t>Sifakis, VA, pg. 21</t>
        </r>
        <r>
          <rPr>
            <sz val="8"/>
            <rFont val="Tahoma"/>
            <family val="0"/>
          </rPr>
          <t xml:space="preserve">
</t>
        </r>
      </text>
    </comment>
    <comment ref="F172" authorId="0">
      <text>
        <r>
          <rPr>
            <b/>
            <sz val="8"/>
            <rFont val="Tahoma"/>
            <family val="0"/>
          </rPr>
          <t>Sifakis, VA, pg. 21</t>
        </r>
        <r>
          <rPr>
            <sz val="8"/>
            <rFont val="Tahoma"/>
            <family val="0"/>
          </rPr>
          <t xml:space="preserve">
</t>
        </r>
      </text>
    </comment>
    <comment ref="D173" authorId="0">
      <text>
        <r>
          <rPr>
            <b/>
            <sz val="8"/>
            <rFont val="Tahoma"/>
            <family val="0"/>
          </rPr>
          <t>Osprey, pg. 92</t>
        </r>
        <r>
          <rPr>
            <sz val="8"/>
            <rFont val="Tahoma"/>
            <family val="0"/>
          </rPr>
          <t xml:space="preserve">
</t>
        </r>
      </text>
    </comment>
    <comment ref="F173"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174" authorId="0">
      <text>
        <r>
          <rPr>
            <b/>
            <sz val="8"/>
            <rFont val="Tahoma"/>
            <family val="0"/>
          </rPr>
          <t>Osprey, pg. 92</t>
        </r>
        <r>
          <rPr>
            <sz val="8"/>
            <rFont val="Tahoma"/>
            <family val="0"/>
          </rPr>
          <t xml:space="preserve">
</t>
        </r>
      </text>
    </comment>
    <comment ref="E174" authorId="0">
      <text>
        <r>
          <rPr>
            <b/>
            <sz val="8"/>
            <rFont val="Tahoma"/>
            <family val="0"/>
          </rPr>
          <t>Sifakis, VA, pg. 23</t>
        </r>
        <r>
          <rPr>
            <sz val="8"/>
            <rFont val="Tahoma"/>
            <family val="0"/>
          </rPr>
          <t xml:space="preserve">
</t>
        </r>
      </text>
    </comment>
    <comment ref="D175" authorId="0">
      <text>
        <r>
          <rPr>
            <b/>
            <sz val="8"/>
            <rFont val="Tahoma"/>
            <family val="0"/>
          </rPr>
          <t>Osprey, pg. 92</t>
        </r>
        <r>
          <rPr>
            <sz val="8"/>
            <rFont val="Tahoma"/>
            <family val="0"/>
          </rPr>
          <t xml:space="preserve">
</t>
        </r>
      </text>
    </comment>
    <comment ref="D176" authorId="0">
      <text>
        <r>
          <rPr>
            <b/>
            <sz val="8"/>
            <rFont val="Tahoma"/>
            <family val="0"/>
          </rPr>
          <t>Osprey, pg. 92</t>
        </r>
        <r>
          <rPr>
            <sz val="8"/>
            <rFont val="Tahoma"/>
            <family val="0"/>
          </rPr>
          <t xml:space="preserve">
</t>
        </r>
      </text>
    </comment>
    <comment ref="D177" authorId="0">
      <text>
        <r>
          <rPr>
            <b/>
            <sz val="8"/>
            <rFont val="Tahoma"/>
            <family val="0"/>
          </rPr>
          <t>Osprey, pg. 90
"estimated"</t>
        </r>
        <r>
          <rPr>
            <sz val="8"/>
            <rFont val="Tahoma"/>
            <family val="0"/>
          </rPr>
          <t xml:space="preserve">
</t>
        </r>
      </text>
    </comment>
    <comment ref="F177"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180" authorId="0">
      <text>
        <r>
          <rPr>
            <b/>
            <sz val="8"/>
            <rFont val="Tahoma"/>
            <family val="0"/>
          </rPr>
          <t>Sifakis, VA, pg. 57
Osprey, pg. 90</t>
        </r>
        <r>
          <rPr>
            <sz val="8"/>
            <rFont val="Tahoma"/>
            <family val="0"/>
          </rPr>
          <t xml:space="preserve">
</t>
        </r>
      </text>
    </comment>
    <comment ref="D181" authorId="0">
      <text>
        <r>
          <rPr>
            <b/>
            <sz val="8"/>
            <rFont val="Tahoma"/>
            <family val="0"/>
          </rPr>
          <t>Osprey, pg. 90</t>
        </r>
        <r>
          <rPr>
            <sz val="8"/>
            <rFont val="Tahoma"/>
            <family val="0"/>
          </rPr>
          <t xml:space="preserve">
</t>
        </r>
      </text>
    </comment>
    <comment ref="F181"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251" authorId="0">
      <text>
        <r>
          <rPr>
            <b/>
            <sz val="8"/>
            <rFont val="Tahoma"/>
            <family val="0"/>
          </rPr>
          <t>Osprey, pg. 92
Note however, that B&amp;G has the battery with 2 Napoleons at Antietam.  Osprey may have this wrong.</t>
        </r>
        <r>
          <rPr>
            <sz val="8"/>
            <rFont val="Tahoma"/>
            <family val="0"/>
          </rPr>
          <t xml:space="preserve">
</t>
        </r>
      </text>
    </comment>
    <comment ref="F251" authorId="0">
      <text>
        <r>
          <rPr>
            <b/>
            <sz val="8"/>
            <rFont val="Tahoma"/>
            <family val="0"/>
          </rPr>
          <t>Sifakis, VA, pg. 16</t>
        </r>
        <r>
          <rPr>
            <sz val="8"/>
            <rFont val="Tahoma"/>
            <family val="0"/>
          </rPr>
          <t xml:space="preserve">
</t>
        </r>
      </text>
    </comment>
    <comment ref="D254" authorId="0">
      <text>
        <r>
          <rPr>
            <b/>
            <sz val="8"/>
            <rFont val="Tahoma"/>
            <family val="0"/>
          </rPr>
          <t>Osprey, pg. 92</t>
        </r>
        <r>
          <rPr>
            <sz val="8"/>
            <rFont val="Tahoma"/>
            <family val="0"/>
          </rPr>
          <t xml:space="preserve">
</t>
        </r>
      </text>
    </comment>
    <comment ref="E254" authorId="0">
      <text>
        <r>
          <rPr>
            <b/>
            <sz val="8"/>
            <rFont val="Tahoma"/>
            <family val="0"/>
          </rPr>
          <t>Sifakis, VA, pg. 98</t>
        </r>
        <r>
          <rPr>
            <sz val="8"/>
            <rFont val="Tahoma"/>
            <family val="0"/>
          </rPr>
          <t xml:space="preserve">
</t>
        </r>
      </text>
    </comment>
    <comment ref="D256" authorId="0">
      <text>
        <r>
          <rPr>
            <b/>
            <sz val="8"/>
            <rFont val="Tahoma"/>
            <family val="0"/>
          </rPr>
          <t>Sifakis, VA, pg. 50
"from August 20 to Setember 24, 1862"
Osprey, pg. 92</t>
        </r>
        <r>
          <rPr>
            <sz val="8"/>
            <rFont val="Tahoma"/>
            <family val="0"/>
          </rPr>
          <t xml:space="preserve">
</t>
        </r>
      </text>
    </comment>
    <comment ref="F256" authorId="0">
      <text>
        <r>
          <rPr>
            <b/>
            <sz val="8"/>
            <rFont val="Tahoma"/>
            <family val="0"/>
          </rPr>
          <t>Sifakis, VA, pg. 50
"from August 20 to Setember 24, 1862"</t>
        </r>
        <r>
          <rPr>
            <sz val="8"/>
            <rFont val="Tahoma"/>
            <family val="0"/>
          </rPr>
          <t xml:space="preserve">
</t>
        </r>
      </text>
    </comment>
    <comment ref="D257" authorId="0">
      <text>
        <r>
          <rPr>
            <b/>
            <sz val="8"/>
            <rFont val="Tahoma"/>
            <family val="0"/>
          </rPr>
          <t>Osprey, pg. 92</t>
        </r>
        <r>
          <rPr>
            <sz val="8"/>
            <rFont val="Tahoma"/>
            <family val="0"/>
          </rPr>
          <t xml:space="preserve">
</t>
        </r>
      </text>
    </comment>
    <comment ref="D258" authorId="0">
      <text>
        <r>
          <rPr>
            <b/>
            <sz val="8"/>
            <rFont val="Tahoma"/>
            <family val="0"/>
          </rPr>
          <t>Osprey, pg. 92</t>
        </r>
        <r>
          <rPr>
            <sz val="8"/>
            <rFont val="Tahoma"/>
            <family val="0"/>
          </rPr>
          <t xml:space="preserve">
</t>
        </r>
      </text>
    </comment>
    <comment ref="F258" authorId="0">
      <text>
        <r>
          <rPr>
            <b/>
            <sz val="8"/>
            <rFont val="Tahoma"/>
            <family val="0"/>
          </rPr>
          <t>Sifakis, VA, pg. 30</t>
        </r>
        <r>
          <rPr>
            <sz val="8"/>
            <rFont val="Tahoma"/>
            <family val="0"/>
          </rPr>
          <t xml:space="preserve">
</t>
        </r>
      </text>
    </comment>
    <comment ref="D299" authorId="0">
      <text>
        <r>
          <rPr>
            <b/>
            <sz val="8"/>
            <rFont val="Tahoma"/>
            <family val="0"/>
          </rPr>
          <t>Sifakis, VA, pg. 90
Osprey, pg. 93</t>
        </r>
        <r>
          <rPr>
            <sz val="8"/>
            <rFont val="Tahoma"/>
            <family val="0"/>
          </rPr>
          <t xml:space="preserve">
</t>
        </r>
      </text>
    </comment>
    <comment ref="F299" authorId="0">
      <text>
        <r>
          <rPr>
            <b/>
            <sz val="8"/>
            <rFont val="Tahoma"/>
            <family val="0"/>
          </rPr>
          <t>Sifakis, VA, pg. 90</t>
        </r>
        <r>
          <rPr>
            <sz val="8"/>
            <rFont val="Tahoma"/>
            <family val="0"/>
          </rPr>
          <t xml:space="preserve">
</t>
        </r>
      </text>
    </comment>
    <comment ref="D300" authorId="0">
      <text>
        <r>
          <rPr>
            <b/>
            <sz val="8"/>
            <rFont val="Tahoma"/>
            <family val="0"/>
          </rPr>
          <t>Sifakis, MD et al, pg. 56
Osprey, pg. 93</t>
        </r>
        <r>
          <rPr>
            <sz val="8"/>
            <rFont val="Tahoma"/>
            <family val="0"/>
          </rPr>
          <t xml:space="preserve">
</t>
        </r>
      </text>
    </comment>
    <comment ref="F300" authorId="0">
      <text>
        <r>
          <rPr>
            <b/>
            <sz val="8"/>
            <rFont val="Tahoma"/>
            <family val="0"/>
          </rPr>
          <t xml:space="preserve">Sifakis, MD et al, pg. 56
</t>
        </r>
        <r>
          <rPr>
            <sz val="8"/>
            <rFont val="Tahoma"/>
            <family val="0"/>
          </rPr>
          <t xml:space="preserve">
</t>
        </r>
      </text>
    </comment>
    <comment ref="D301" authorId="0">
      <text>
        <r>
          <rPr>
            <b/>
            <sz val="8"/>
            <rFont val="Tahoma"/>
            <family val="0"/>
          </rPr>
          <t>Sifakis, LA, pg. 23
Osprey, pg. 93</t>
        </r>
      </text>
    </comment>
    <comment ref="F301" authorId="0">
      <text>
        <r>
          <rPr>
            <b/>
            <sz val="8"/>
            <rFont val="Tahoma"/>
            <family val="0"/>
          </rPr>
          <t>Sifakis, LA, pg. 23</t>
        </r>
        <r>
          <rPr>
            <sz val="8"/>
            <rFont val="Tahoma"/>
            <family val="0"/>
          </rPr>
          <t xml:space="preserve">
</t>
        </r>
      </text>
    </comment>
    <comment ref="D302" authorId="0">
      <text>
        <r>
          <rPr>
            <b/>
            <sz val="8"/>
            <rFont val="Tahoma"/>
            <family val="0"/>
          </rPr>
          <t>Sifakis, MD et al, pg. 53
Osprey, pg. 93 says 4x6#guns.</t>
        </r>
        <r>
          <rPr>
            <sz val="8"/>
            <rFont val="Tahoma"/>
            <family val="0"/>
          </rPr>
          <t xml:space="preserve">
</t>
        </r>
      </text>
    </comment>
    <comment ref="F302" authorId="0">
      <text>
        <r>
          <rPr>
            <b/>
            <sz val="8"/>
            <rFont val="Tahoma"/>
            <family val="0"/>
          </rPr>
          <t>Sifakis, MD et al, pg. 53</t>
        </r>
        <r>
          <rPr>
            <sz val="8"/>
            <rFont val="Tahoma"/>
            <family val="0"/>
          </rPr>
          <t xml:space="preserve">
</t>
        </r>
      </text>
    </comment>
    <comment ref="D303" authorId="0">
      <text>
        <r>
          <rPr>
            <b/>
            <sz val="8"/>
            <rFont val="Tahoma"/>
            <family val="0"/>
          </rPr>
          <t>Osprey, pg. 93</t>
        </r>
        <r>
          <rPr>
            <sz val="8"/>
            <rFont val="Tahoma"/>
            <family val="0"/>
          </rPr>
          <t xml:space="preserve">
</t>
        </r>
      </text>
    </comment>
    <comment ref="F303"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304" authorId="0">
      <text>
        <r>
          <rPr>
            <b/>
            <sz val="8"/>
            <rFont val="Tahoma"/>
            <family val="0"/>
          </rPr>
          <t>Sifakis, VA, pg. 66
Osprey, pg. 93</t>
        </r>
        <r>
          <rPr>
            <sz val="8"/>
            <rFont val="Tahoma"/>
            <family val="0"/>
          </rPr>
          <t xml:space="preserve">
</t>
        </r>
      </text>
    </comment>
    <comment ref="F304" authorId="0">
      <text>
        <r>
          <rPr>
            <b/>
            <sz val="8"/>
            <rFont val="Tahoma"/>
            <family val="0"/>
          </rPr>
          <t>Sifakis, VA, pg. 66</t>
        </r>
        <r>
          <rPr>
            <sz val="8"/>
            <rFont val="Tahoma"/>
            <family val="0"/>
          </rPr>
          <t xml:space="preserve">
</t>
        </r>
      </text>
    </comment>
    <comment ref="D356" authorId="0">
      <text>
        <r>
          <rPr>
            <b/>
            <sz val="8"/>
            <rFont val="Tahoma"/>
            <family val="0"/>
          </rPr>
          <t>Osprey, pg. 93</t>
        </r>
        <r>
          <rPr>
            <sz val="8"/>
            <rFont val="Tahoma"/>
            <family val="0"/>
          </rPr>
          <t xml:space="preserve">
</t>
        </r>
      </text>
    </comment>
    <comment ref="D357" authorId="0">
      <text>
        <r>
          <rPr>
            <b/>
            <sz val="8"/>
            <rFont val="Tahoma"/>
            <family val="0"/>
          </rPr>
          <t>Osprey, pg. 93</t>
        </r>
        <r>
          <rPr>
            <sz val="8"/>
            <rFont val="Tahoma"/>
            <family val="0"/>
          </rPr>
          <t xml:space="preserve">
</t>
        </r>
      </text>
    </comment>
    <comment ref="D358" authorId="0">
      <text>
        <r>
          <rPr>
            <b/>
            <sz val="8"/>
            <rFont val="Tahoma"/>
            <family val="0"/>
          </rPr>
          <t>Osprey, pg. 93</t>
        </r>
        <r>
          <rPr>
            <sz val="8"/>
            <rFont val="Tahoma"/>
            <family val="0"/>
          </rPr>
          <t xml:space="preserve">
</t>
        </r>
      </text>
    </comment>
    <comment ref="E358" authorId="0">
      <text>
        <r>
          <rPr>
            <b/>
            <sz val="8"/>
            <rFont val="Tahoma"/>
            <family val="0"/>
          </rPr>
          <t>Sifakis, VA, pg. 76</t>
        </r>
      </text>
    </comment>
    <comment ref="D359" authorId="0">
      <text>
        <r>
          <rPr>
            <b/>
            <sz val="8"/>
            <rFont val="Tahoma"/>
            <family val="0"/>
          </rPr>
          <t>Osprey, pg. 93</t>
        </r>
        <r>
          <rPr>
            <sz val="8"/>
            <rFont val="Tahoma"/>
            <family val="0"/>
          </rPr>
          <t xml:space="preserve">
</t>
        </r>
      </text>
    </comment>
    <comment ref="E359" authorId="0">
      <text>
        <r>
          <rPr>
            <b/>
            <sz val="8"/>
            <rFont val="Tahoma"/>
            <family val="0"/>
          </rPr>
          <t>Sifakis, NC, pg. 54
Still carried these weapons on Nov. 3, 1862.</t>
        </r>
        <r>
          <rPr>
            <sz val="8"/>
            <rFont val="Tahoma"/>
            <family val="0"/>
          </rPr>
          <t xml:space="preserve">
</t>
        </r>
      </text>
    </comment>
    <comment ref="F359" authorId="0">
      <text>
        <r>
          <rPr>
            <b/>
            <sz val="8"/>
            <rFont val="Tahoma"/>
            <family val="0"/>
          </rPr>
          <t>Sifakis, NC, pg. 54
Still carried these weapons on Nov. 3, 1862.</t>
        </r>
        <r>
          <rPr>
            <sz val="8"/>
            <rFont val="Tahoma"/>
            <family val="0"/>
          </rPr>
          <t xml:space="preserve">
</t>
        </r>
      </text>
    </comment>
    <comment ref="D360" authorId="0">
      <text>
        <r>
          <rPr>
            <b/>
            <sz val="8"/>
            <rFont val="Tahoma"/>
            <family val="0"/>
          </rPr>
          <t>Osprey, pg. 93
"estimated"</t>
        </r>
        <r>
          <rPr>
            <sz val="8"/>
            <rFont val="Tahoma"/>
            <family val="0"/>
          </rPr>
          <t xml:space="preserve">
</t>
        </r>
      </text>
    </comment>
    <comment ref="D361" authorId="0">
      <text>
        <r>
          <rPr>
            <b/>
            <sz val="8"/>
            <rFont val="Tahoma"/>
            <family val="0"/>
          </rPr>
          <t>Osprey, pg. 93
However, this doesn't quite match the Antietam and Seven Days numbers.  Osprey could be wrong.</t>
        </r>
        <r>
          <rPr>
            <sz val="8"/>
            <rFont val="Tahoma"/>
            <family val="0"/>
          </rPr>
          <t xml:space="preserve">
</t>
        </r>
      </text>
    </comment>
    <comment ref="D362" authorId="0">
      <text>
        <r>
          <rPr>
            <b/>
            <sz val="8"/>
            <rFont val="Tahoma"/>
            <family val="0"/>
          </rPr>
          <t>Osprey, pg. 93
However, does not match the other sources for Antietam and the Seven Days.  Osprey may be wrong.</t>
        </r>
        <r>
          <rPr>
            <sz val="8"/>
            <rFont val="Tahoma"/>
            <family val="0"/>
          </rPr>
          <t xml:space="preserve">
</t>
        </r>
      </text>
    </comment>
    <comment ref="D207" authorId="0">
      <text>
        <r>
          <rPr>
            <b/>
            <sz val="8"/>
            <rFont val="Tahoma"/>
            <family val="0"/>
          </rPr>
          <t>Osprey, pg. 93</t>
        </r>
        <r>
          <rPr>
            <sz val="8"/>
            <rFont val="Tahoma"/>
            <family val="0"/>
          </rPr>
          <t xml:space="preserve">
</t>
        </r>
      </text>
    </comment>
    <comment ref="F207"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B1" authorId="0">
      <text>
        <r>
          <rPr>
            <b/>
            <sz val="8"/>
            <rFont val="Tahoma"/>
            <family val="2"/>
          </rPr>
          <t>PFD (Present for Duty) Strength.  This counts all men on the muster roll in any given day.</t>
        </r>
        <r>
          <rPr>
            <sz val="8"/>
            <rFont val="Tahoma"/>
            <family val="0"/>
          </rPr>
          <t xml:space="preserve">
</t>
        </r>
      </text>
    </comment>
    <comment ref="D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 ref="E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 ref="F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List>
</comments>
</file>

<file path=xl/comments4.xml><?xml version="1.0" encoding="utf-8"?>
<comments xmlns="http://schemas.openxmlformats.org/spreadsheetml/2006/main">
  <authors>
    <author>Brett Schulte</author>
    <author>bschulte</author>
  </authors>
  <commentList>
    <comment ref="A40" authorId="0">
      <text>
        <r>
          <rPr>
            <b/>
            <sz val="8"/>
            <rFont val="Tahoma"/>
            <family val="0"/>
          </rPr>
          <t>Wilcox is listed as both the commander of the Division and his own Brigade.</t>
        </r>
        <r>
          <rPr>
            <sz val="8"/>
            <rFont val="Tahoma"/>
            <family val="0"/>
          </rPr>
          <t xml:space="preserve">
</t>
        </r>
      </text>
    </comment>
    <comment ref="B48" authorId="0">
      <text>
        <r>
          <rPr>
            <b/>
            <sz val="8"/>
            <rFont val="Tahoma"/>
            <family val="0"/>
          </rPr>
          <t>Allen has 1537.</t>
        </r>
        <r>
          <rPr>
            <sz val="8"/>
            <rFont val="Tahoma"/>
            <family val="0"/>
          </rPr>
          <t xml:space="preserve">
</t>
        </r>
      </text>
    </comment>
    <comment ref="A95" authorId="0">
      <text>
        <r>
          <rPr>
            <b/>
            <sz val="8"/>
            <rFont val="Tahoma"/>
            <family val="0"/>
          </rPr>
          <t>Hood is listed as both the commander of the Division and his own Brigade.</t>
        </r>
      </text>
    </comment>
    <comment ref="B103" authorId="0">
      <text>
        <r>
          <rPr>
            <b/>
            <sz val="8"/>
            <rFont val="Tahoma"/>
            <family val="0"/>
          </rPr>
          <t>Allen has 1737.</t>
        </r>
        <r>
          <rPr>
            <sz val="8"/>
            <rFont val="Tahoma"/>
            <family val="0"/>
          </rPr>
          <t xml:space="preserve">
</t>
        </r>
      </text>
    </comment>
    <comment ref="B9" authorId="0">
      <text>
        <r>
          <rPr>
            <b/>
            <sz val="8"/>
            <rFont val="Tahoma"/>
            <family val="0"/>
          </rPr>
          <t>Size and strength same as on August 18.</t>
        </r>
        <r>
          <rPr>
            <sz val="8"/>
            <rFont val="Tahoma"/>
            <family val="0"/>
          </rPr>
          <t xml:space="preserve">
</t>
        </r>
      </text>
    </comment>
    <comment ref="B143" authorId="0">
      <text>
        <r>
          <rPr>
            <b/>
            <sz val="8"/>
            <rFont val="Tahoma"/>
            <family val="0"/>
          </rPr>
          <t>Size and strength same as on August 18.</t>
        </r>
        <r>
          <rPr>
            <sz val="8"/>
            <rFont val="Tahoma"/>
            <family val="0"/>
          </rPr>
          <t xml:space="preserve">
</t>
        </r>
      </text>
    </comment>
    <comment ref="B292" authorId="0">
      <text>
        <r>
          <rPr>
            <b/>
            <sz val="8"/>
            <rFont val="Tahoma"/>
            <family val="0"/>
          </rPr>
          <t>Allen has 1823.</t>
        </r>
        <r>
          <rPr>
            <sz val="8"/>
            <rFont val="Tahoma"/>
            <family val="0"/>
          </rPr>
          <t xml:space="preserve">
</t>
        </r>
      </text>
    </comment>
    <comment ref="B322" authorId="0">
      <text>
        <r>
          <rPr>
            <b/>
            <sz val="8"/>
            <rFont val="Tahoma"/>
            <family val="0"/>
          </rPr>
          <t>Allen has 1443.</t>
        </r>
        <r>
          <rPr>
            <sz val="8"/>
            <rFont val="Tahoma"/>
            <family val="0"/>
          </rPr>
          <t xml:space="preserve">
</t>
        </r>
      </text>
    </comment>
    <comment ref="B358" authorId="0">
      <text>
        <r>
          <rPr>
            <b/>
            <sz val="8"/>
            <rFont val="Tahoma"/>
            <family val="0"/>
          </rPr>
          <t>Allen has 1638.</t>
        </r>
        <r>
          <rPr>
            <sz val="8"/>
            <rFont val="Tahoma"/>
            <family val="0"/>
          </rPr>
          <t xml:space="preserve">
</t>
        </r>
      </text>
    </comment>
    <comment ref="D229" authorId="0">
      <text>
        <r>
          <rPr>
            <b/>
            <sz val="8"/>
            <rFont val="Tahoma"/>
            <family val="0"/>
          </rPr>
          <t>Sifakis, VA, pg. 85</t>
        </r>
        <r>
          <rPr>
            <sz val="8"/>
            <rFont val="Tahoma"/>
            <family val="0"/>
          </rPr>
          <t xml:space="preserve">
</t>
        </r>
      </text>
    </comment>
    <comment ref="F229" authorId="0">
      <text>
        <r>
          <rPr>
            <b/>
            <sz val="8"/>
            <rFont val="Tahoma"/>
            <family val="0"/>
          </rPr>
          <t>Sifakis, VA, pg. 85
However, the data assembled in the Holiday '98 issue of Blue &amp; Gray magazine gives this battery 2x10#Parrotts and 1xNapoleon at Antietam.  W.N. Pendleton's report in the OR backs Sifakis, so I went with Sifakis.</t>
        </r>
        <r>
          <rPr>
            <sz val="8"/>
            <rFont val="Tahoma"/>
            <family val="0"/>
          </rPr>
          <t xml:space="preserve">
</t>
        </r>
      </text>
    </comment>
    <comment ref="D227" authorId="0">
      <text>
        <r>
          <rPr>
            <b/>
            <sz val="8"/>
            <rFont val="Tahoma"/>
            <family val="0"/>
          </rPr>
          <t>Sifakis, VA, pg. 70</t>
        </r>
        <r>
          <rPr>
            <sz val="8"/>
            <rFont val="Tahoma"/>
            <family val="0"/>
          </rPr>
          <t xml:space="preserve">
</t>
        </r>
      </text>
    </comment>
    <comment ref="F227" authorId="0">
      <text>
        <r>
          <rPr>
            <b/>
            <sz val="8"/>
            <rFont val="Tahoma"/>
            <family val="0"/>
          </rPr>
          <t>Sifakis, VA, pg. 70</t>
        </r>
        <r>
          <rPr>
            <sz val="8"/>
            <rFont val="Tahoma"/>
            <family val="0"/>
          </rPr>
          <t xml:space="preserve">
</t>
        </r>
      </text>
    </comment>
    <comment ref="D226" authorId="0">
      <text>
        <r>
          <rPr>
            <b/>
            <sz val="8"/>
            <rFont val="Tahoma"/>
            <family val="0"/>
          </rPr>
          <t>Sifakis, MD  et al, pg. 54</t>
        </r>
        <r>
          <rPr>
            <sz val="8"/>
            <rFont val="Tahoma"/>
            <family val="0"/>
          </rPr>
          <t xml:space="preserve">
</t>
        </r>
      </text>
    </comment>
    <comment ref="F226" authorId="0">
      <text>
        <r>
          <rPr>
            <b/>
            <sz val="8"/>
            <rFont val="Tahoma"/>
            <family val="0"/>
          </rPr>
          <t>Holiday '98 Blue &amp; Gray has 1xNapoleon instead of a Howitzer, but that contradicts Sifakis and the data for the Seven Days.</t>
        </r>
        <r>
          <rPr>
            <sz val="8"/>
            <rFont val="Tahoma"/>
            <family val="0"/>
          </rPr>
          <t xml:space="preserve">
</t>
        </r>
      </text>
    </comment>
    <comment ref="D46" authorId="0">
      <text>
        <r>
          <rPr>
            <b/>
            <sz val="8"/>
            <rFont val="Tahoma"/>
            <family val="0"/>
          </rPr>
          <t>Osprey, pg. 91
"estimated"</t>
        </r>
        <r>
          <rPr>
            <sz val="8"/>
            <rFont val="Tahoma"/>
            <family val="0"/>
          </rPr>
          <t xml:space="preserve">
</t>
        </r>
      </text>
    </comment>
    <comment ref="D54" authorId="0">
      <text>
        <r>
          <rPr>
            <b/>
            <sz val="8"/>
            <rFont val="Tahoma"/>
            <family val="0"/>
          </rPr>
          <t>Osprey, pg. 91</t>
        </r>
        <r>
          <rPr>
            <sz val="8"/>
            <rFont val="Tahoma"/>
            <family val="0"/>
          </rPr>
          <t xml:space="preserve">
</t>
        </r>
      </text>
    </comment>
    <comment ref="D111" authorId="0">
      <text>
        <r>
          <rPr>
            <b/>
            <sz val="8"/>
            <rFont val="Tahoma"/>
            <family val="0"/>
          </rPr>
          <t>Froebel's Report in the OR mentions a rifle section with the German Artillery at 2nd Bull Run.  I assume he means the Blakely Rifles.  One rifle was disabled on August 30 late in the day.
http://www.awod.com/gallery/probono/cwchas/gla962.html
Osprey, pg. 91 has just the 4 Napoleons.</t>
        </r>
        <r>
          <rPr>
            <sz val="8"/>
            <rFont val="Tahoma"/>
            <family val="0"/>
          </rPr>
          <t xml:space="preserve">
</t>
        </r>
      </text>
    </comment>
    <comment ref="D112" authorId="0">
      <text>
        <r>
          <rPr>
            <b/>
            <sz val="8"/>
            <rFont val="Tahoma"/>
            <family val="0"/>
          </rPr>
          <t>Osprey, pg. 91</t>
        </r>
        <r>
          <rPr>
            <sz val="8"/>
            <rFont val="Tahoma"/>
            <family val="0"/>
          </rPr>
          <t xml:space="preserve">
</t>
        </r>
      </text>
    </comment>
    <comment ref="D113" authorId="0">
      <text>
        <r>
          <rPr>
            <b/>
            <sz val="8"/>
            <rFont val="Tahoma"/>
            <family val="0"/>
          </rPr>
          <t>Sifakis, NC, pg. 9
Osprey, pg. 91</t>
        </r>
        <r>
          <rPr>
            <sz val="8"/>
            <rFont val="Tahoma"/>
            <family val="0"/>
          </rPr>
          <t xml:space="preserve">
</t>
        </r>
      </text>
    </comment>
    <comment ref="F113" authorId="0">
      <text>
        <r>
          <rPr>
            <b/>
            <sz val="8"/>
            <rFont val="Tahoma"/>
            <family val="0"/>
          </rPr>
          <t>Sifakis, NC, pg. 9</t>
        </r>
        <r>
          <rPr>
            <sz val="8"/>
            <rFont val="Tahoma"/>
            <family val="0"/>
          </rPr>
          <t xml:space="preserve">
</t>
        </r>
      </text>
    </comment>
    <comment ref="D123" authorId="0">
      <text>
        <r>
          <rPr>
            <b/>
            <sz val="8"/>
            <rFont val="Tahoma"/>
            <family val="0"/>
          </rPr>
          <t>Osprey, pg. 92</t>
        </r>
        <r>
          <rPr>
            <sz val="8"/>
            <rFont val="Tahoma"/>
            <family val="0"/>
          </rPr>
          <t xml:space="preserve">
</t>
        </r>
      </text>
    </comment>
    <comment ref="F123"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129" authorId="0">
      <text>
        <r>
          <rPr>
            <b/>
            <sz val="8"/>
            <rFont val="Tahoma"/>
            <family val="0"/>
          </rPr>
          <t>Sifakis, LA, pg. 34
Osprey, pg. 92 has 3x3"Ord for the whole battery.</t>
        </r>
        <r>
          <rPr>
            <sz val="8"/>
            <rFont val="Tahoma"/>
            <family val="0"/>
          </rPr>
          <t xml:space="preserve">
</t>
        </r>
      </text>
    </comment>
    <comment ref="F129" authorId="0">
      <text>
        <r>
          <rPr>
            <b/>
            <sz val="8"/>
            <rFont val="Tahoma"/>
            <family val="0"/>
          </rPr>
          <t>Sifakis, LA, pg. 34
However, Pendleton says they had only 1 Parrott instead of 2 in the OR.  Here I went with Sifakis and Walton (head of the Washington Artillery Battalion) who both say 2 Parrotts.</t>
        </r>
        <r>
          <rPr>
            <sz val="8"/>
            <rFont val="Tahoma"/>
            <family val="0"/>
          </rPr>
          <t xml:space="preserve">
</t>
        </r>
      </text>
    </comment>
    <comment ref="D130" authorId="0">
      <text>
        <r>
          <rPr>
            <b/>
            <sz val="8"/>
            <rFont val="Tahoma"/>
            <family val="0"/>
          </rPr>
          <t>Sifakis, LA, pg. 36
Osprey, pg. 92 replaces the 2 Napoleons with 2 6# Smoothbores.</t>
        </r>
      </text>
    </comment>
    <comment ref="F130" authorId="0">
      <text>
        <r>
          <rPr>
            <b/>
            <sz val="8"/>
            <rFont val="Tahoma"/>
            <family val="0"/>
          </rPr>
          <t>Sifakis, LA, pg. 36</t>
        </r>
        <r>
          <rPr>
            <sz val="8"/>
            <rFont val="Tahoma"/>
            <family val="0"/>
          </rPr>
          <t xml:space="preserve">
</t>
        </r>
      </text>
    </comment>
    <comment ref="D131" authorId="0">
      <text>
        <r>
          <rPr>
            <b/>
            <sz val="8"/>
            <rFont val="Tahoma"/>
            <family val="0"/>
          </rPr>
          <t>Walton's Report in the OR and Osprey, pg. 92 say 4 Napoleons.  Sifakis and Pendleton say only 2xNapoleons.</t>
        </r>
        <r>
          <rPr>
            <sz val="8"/>
            <rFont val="Tahoma"/>
            <family val="0"/>
          </rPr>
          <t xml:space="preserve">
</t>
        </r>
      </text>
    </comment>
    <comment ref="F131" authorId="0">
      <text>
        <r>
          <rPr>
            <b/>
            <sz val="8"/>
            <rFont val="Tahoma"/>
            <family val="0"/>
          </rPr>
          <t>Walton's Report in the OR says 4 Napoleons.  Sifakis and Pendleton say only 2xNapoleons.</t>
        </r>
        <r>
          <rPr>
            <sz val="8"/>
            <rFont val="Tahoma"/>
            <family val="0"/>
          </rPr>
          <t xml:space="preserve">
</t>
        </r>
      </text>
    </comment>
    <comment ref="D132" authorId="0">
      <text>
        <r>
          <rPr>
            <b/>
            <sz val="8"/>
            <rFont val="Tahoma"/>
            <family val="0"/>
          </rPr>
          <t>Sifakis, VA, pg. 37
Osprey replaces the two 12# Howitzers with 2 Napoleons.</t>
        </r>
      </text>
    </comment>
    <comment ref="F132" authorId="0">
      <text>
        <r>
          <rPr>
            <b/>
            <sz val="8"/>
            <rFont val="Tahoma"/>
            <family val="0"/>
          </rPr>
          <t>Sifakis, VA, pg. 37</t>
        </r>
        <r>
          <rPr>
            <sz val="8"/>
            <rFont val="Tahoma"/>
            <family val="0"/>
          </rPr>
          <t xml:space="preserve">
</t>
        </r>
      </text>
    </comment>
    <comment ref="D135" authorId="0">
      <text>
        <r>
          <rPr>
            <b/>
            <sz val="8"/>
            <rFont val="Tahoma"/>
            <family val="0"/>
          </rPr>
          <t>Osprey, pg. 91</t>
        </r>
        <r>
          <rPr>
            <sz val="8"/>
            <rFont val="Tahoma"/>
            <family val="0"/>
          </rPr>
          <t xml:space="preserve">
</t>
        </r>
      </text>
    </comment>
    <comment ref="F135"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136" authorId="0">
      <text>
        <r>
          <rPr>
            <b/>
            <sz val="8"/>
            <rFont val="Tahoma"/>
            <family val="0"/>
          </rPr>
          <t>Sifakis, LA, pg. 20
Osprey has 2x10#Parrotts, 2x3" Ornance Rifles, and 2x6" Smoothbores.</t>
        </r>
        <r>
          <rPr>
            <sz val="8"/>
            <rFont val="Tahoma"/>
            <family val="0"/>
          </rPr>
          <t xml:space="preserve">
</t>
        </r>
      </text>
    </comment>
    <comment ref="F136" authorId="0">
      <text>
        <r>
          <rPr>
            <b/>
            <sz val="8"/>
            <rFont val="Tahoma"/>
            <family val="0"/>
          </rPr>
          <t>Sifakis, LA, pg. 20</t>
        </r>
        <r>
          <rPr>
            <sz val="8"/>
            <rFont val="Tahoma"/>
            <family val="0"/>
          </rPr>
          <t xml:space="preserve">
</t>
        </r>
      </text>
    </comment>
    <comment ref="D137" authorId="0">
      <text>
        <r>
          <rPr>
            <b/>
            <sz val="8"/>
            <rFont val="Tahoma"/>
            <family val="0"/>
          </rPr>
          <t>Osprey, pg. 91
"estimated"</t>
        </r>
        <r>
          <rPr>
            <sz val="8"/>
            <rFont val="Tahoma"/>
            <family val="0"/>
          </rPr>
          <t xml:space="preserve">
</t>
        </r>
      </text>
    </comment>
    <comment ref="D138" authorId="0">
      <text>
        <r>
          <rPr>
            <b/>
            <sz val="8"/>
            <rFont val="Tahoma"/>
            <family val="0"/>
          </rPr>
          <t>Sifakis, VA, pg. 33
Osprey, pg. 92 has 1x3" Ordnance Rifle and 3xNapoleons.</t>
        </r>
        <r>
          <rPr>
            <sz val="8"/>
            <rFont val="Tahoma"/>
            <family val="0"/>
          </rPr>
          <t xml:space="preserve">
</t>
        </r>
      </text>
    </comment>
    <comment ref="F138" authorId="0">
      <text>
        <r>
          <rPr>
            <b/>
            <sz val="8"/>
            <rFont val="Tahoma"/>
            <family val="0"/>
          </rPr>
          <t>Sifakis, VA, pg. 33, apparently not at Antietam.</t>
        </r>
        <r>
          <rPr>
            <sz val="8"/>
            <rFont val="Tahoma"/>
            <family val="0"/>
          </rPr>
          <t xml:space="preserve">
</t>
        </r>
      </text>
    </comment>
    <comment ref="D172" authorId="0">
      <text>
        <r>
          <rPr>
            <b/>
            <sz val="8"/>
            <rFont val="Tahoma"/>
            <family val="0"/>
          </rPr>
          <t>Sifakis, VA, pg. 21</t>
        </r>
        <r>
          <rPr>
            <sz val="8"/>
            <rFont val="Tahoma"/>
            <family val="0"/>
          </rPr>
          <t xml:space="preserve">
</t>
        </r>
      </text>
    </comment>
    <comment ref="F172" authorId="0">
      <text>
        <r>
          <rPr>
            <b/>
            <sz val="8"/>
            <rFont val="Tahoma"/>
            <family val="0"/>
          </rPr>
          <t>Sifakis, VA, pg. 21</t>
        </r>
        <r>
          <rPr>
            <sz val="8"/>
            <rFont val="Tahoma"/>
            <family val="0"/>
          </rPr>
          <t xml:space="preserve">
</t>
        </r>
      </text>
    </comment>
    <comment ref="D173" authorId="0">
      <text>
        <r>
          <rPr>
            <b/>
            <sz val="8"/>
            <rFont val="Tahoma"/>
            <family val="0"/>
          </rPr>
          <t>Osprey, pg. 92</t>
        </r>
        <r>
          <rPr>
            <sz val="8"/>
            <rFont val="Tahoma"/>
            <family val="0"/>
          </rPr>
          <t xml:space="preserve">
</t>
        </r>
      </text>
    </comment>
    <comment ref="F173"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174" authorId="0">
      <text>
        <r>
          <rPr>
            <b/>
            <sz val="8"/>
            <rFont val="Tahoma"/>
            <family val="0"/>
          </rPr>
          <t>Osprey, pg. 92</t>
        </r>
        <r>
          <rPr>
            <sz val="8"/>
            <rFont val="Tahoma"/>
            <family val="0"/>
          </rPr>
          <t xml:space="preserve">
</t>
        </r>
      </text>
    </comment>
    <comment ref="E174" authorId="0">
      <text>
        <r>
          <rPr>
            <b/>
            <sz val="8"/>
            <rFont val="Tahoma"/>
            <family val="0"/>
          </rPr>
          <t>Sifakis, VA, pg. 23</t>
        </r>
        <r>
          <rPr>
            <sz val="8"/>
            <rFont val="Tahoma"/>
            <family val="0"/>
          </rPr>
          <t xml:space="preserve">
</t>
        </r>
      </text>
    </comment>
    <comment ref="D175" authorId="0">
      <text>
        <r>
          <rPr>
            <b/>
            <sz val="8"/>
            <rFont val="Tahoma"/>
            <family val="0"/>
          </rPr>
          <t>Osprey, pg. 92</t>
        </r>
        <r>
          <rPr>
            <sz val="8"/>
            <rFont val="Tahoma"/>
            <family val="0"/>
          </rPr>
          <t xml:space="preserve">
</t>
        </r>
      </text>
    </comment>
    <comment ref="D176" authorId="0">
      <text>
        <r>
          <rPr>
            <b/>
            <sz val="8"/>
            <rFont val="Tahoma"/>
            <family val="0"/>
          </rPr>
          <t>Osprey, pg. 92</t>
        </r>
        <r>
          <rPr>
            <sz val="8"/>
            <rFont val="Tahoma"/>
            <family val="0"/>
          </rPr>
          <t xml:space="preserve">
</t>
        </r>
      </text>
    </comment>
    <comment ref="D177" authorId="0">
      <text>
        <r>
          <rPr>
            <b/>
            <sz val="8"/>
            <rFont val="Tahoma"/>
            <family val="0"/>
          </rPr>
          <t>Osprey, pg. 90
"estimated"</t>
        </r>
        <r>
          <rPr>
            <sz val="8"/>
            <rFont val="Tahoma"/>
            <family val="0"/>
          </rPr>
          <t xml:space="preserve">
</t>
        </r>
      </text>
    </comment>
    <comment ref="F177"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180" authorId="0">
      <text>
        <r>
          <rPr>
            <b/>
            <sz val="8"/>
            <rFont val="Tahoma"/>
            <family val="0"/>
          </rPr>
          <t>Sifakis, VA, pg. 57
Osprey, pg. 90</t>
        </r>
        <r>
          <rPr>
            <sz val="8"/>
            <rFont val="Tahoma"/>
            <family val="0"/>
          </rPr>
          <t xml:space="preserve">
</t>
        </r>
      </text>
    </comment>
    <comment ref="D181" authorId="0">
      <text>
        <r>
          <rPr>
            <b/>
            <sz val="8"/>
            <rFont val="Tahoma"/>
            <family val="0"/>
          </rPr>
          <t>Osprey, pg. 90</t>
        </r>
        <r>
          <rPr>
            <sz val="8"/>
            <rFont val="Tahoma"/>
            <family val="0"/>
          </rPr>
          <t xml:space="preserve">
</t>
        </r>
      </text>
    </comment>
    <comment ref="F181"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225" authorId="0">
      <text>
        <r>
          <rPr>
            <b/>
            <sz val="8"/>
            <rFont val="Tahoma"/>
            <family val="0"/>
          </rPr>
          <t>Osprey, pg. 92
Note however, that B&amp;G has the battery with 2 Napoleons at Antietam.  Osprey may have this wrong.</t>
        </r>
        <r>
          <rPr>
            <sz val="8"/>
            <rFont val="Tahoma"/>
            <family val="0"/>
          </rPr>
          <t xml:space="preserve">
</t>
        </r>
      </text>
    </comment>
    <comment ref="F225" authorId="0">
      <text>
        <r>
          <rPr>
            <b/>
            <sz val="8"/>
            <rFont val="Tahoma"/>
            <family val="0"/>
          </rPr>
          <t>Sifakis, VA, pg. 16</t>
        </r>
        <r>
          <rPr>
            <sz val="8"/>
            <rFont val="Tahoma"/>
            <family val="0"/>
          </rPr>
          <t xml:space="preserve">
</t>
        </r>
      </text>
    </comment>
    <comment ref="D228" authorId="0">
      <text>
        <r>
          <rPr>
            <b/>
            <sz val="8"/>
            <rFont val="Tahoma"/>
            <family val="0"/>
          </rPr>
          <t>Osprey, pg. 92</t>
        </r>
        <r>
          <rPr>
            <sz val="8"/>
            <rFont val="Tahoma"/>
            <family val="0"/>
          </rPr>
          <t xml:space="preserve">
</t>
        </r>
      </text>
    </comment>
    <comment ref="E228" authorId="0">
      <text>
        <r>
          <rPr>
            <b/>
            <sz val="8"/>
            <rFont val="Tahoma"/>
            <family val="0"/>
          </rPr>
          <t>Sifakis, VA, pg. 98</t>
        </r>
        <r>
          <rPr>
            <sz val="8"/>
            <rFont val="Tahoma"/>
            <family val="0"/>
          </rPr>
          <t xml:space="preserve">
</t>
        </r>
      </text>
    </comment>
    <comment ref="D230" authorId="0">
      <text>
        <r>
          <rPr>
            <b/>
            <sz val="8"/>
            <rFont val="Tahoma"/>
            <family val="0"/>
          </rPr>
          <t>Sifakis, VA, pg. 50
"from August 20 to Setember 24, 1862"
Osprey, pg. 92</t>
        </r>
        <r>
          <rPr>
            <sz val="8"/>
            <rFont val="Tahoma"/>
            <family val="0"/>
          </rPr>
          <t xml:space="preserve">
</t>
        </r>
      </text>
    </comment>
    <comment ref="F230" authorId="0">
      <text>
        <r>
          <rPr>
            <b/>
            <sz val="8"/>
            <rFont val="Tahoma"/>
            <family val="0"/>
          </rPr>
          <t>Sifakis, VA, pg. 50
"from August 20 to Setember 24, 1862"</t>
        </r>
        <r>
          <rPr>
            <sz val="8"/>
            <rFont val="Tahoma"/>
            <family val="0"/>
          </rPr>
          <t xml:space="preserve">
</t>
        </r>
      </text>
    </comment>
    <comment ref="D231" authorId="0">
      <text>
        <r>
          <rPr>
            <b/>
            <sz val="8"/>
            <rFont val="Tahoma"/>
            <family val="0"/>
          </rPr>
          <t>Osprey, pg. 92</t>
        </r>
        <r>
          <rPr>
            <sz val="8"/>
            <rFont val="Tahoma"/>
            <family val="0"/>
          </rPr>
          <t xml:space="preserve">
</t>
        </r>
      </text>
    </comment>
    <comment ref="D232" authorId="0">
      <text>
        <r>
          <rPr>
            <b/>
            <sz val="8"/>
            <rFont val="Tahoma"/>
            <family val="0"/>
          </rPr>
          <t>Osprey, pg. 92</t>
        </r>
        <r>
          <rPr>
            <sz val="8"/>
            <rFont val="Tahoma"/>
            <family val="0"/>
          </rPr>
          <t xml:space="preserve">
</t>
        </r>
      </text>
    </comment>
    <comment ref="F232" authorId="0">
      <text>
        <r>
          <rPr>
            <b/>
            <sz val="8"/>
            <rFont val="Tahoma"/>
            <family val="0"/>
          </rPr>
          <t>Sifakis, VA, pg. 30</t>
        </r>
        <r>
          <rPr>
            <sz val="8"/>
            <rFont val="Tahoma"/>
            <family val="0"/>
          </rPr>
          <t xml:space="preserve">
</t>
        </r>
      </text>
    </comment>
    <comment ref="D273" authorId="0">
      <text>
        <r>
          <rPr>
            <b/>
            <sz val="8"/>
            <rFont val="Tahoma"/>
            <family val="0"/>
          </rPr>
          <t>Sifakis, VA, pg. 90
Osprey, pg. 93</t>
        </r>
        <r>
          <rPr>
            <sz val="8"/>
            <rFont val="Tahoma"/>
            <family val="0"/>
          </rPr>
          <t xml:space="preserve">
</t>
        </r>
      </text>
    </comment>
    <comment ref="F273" authorId="0">
      <text>
        <r>
          <rPr>
            <b/>
            <sz val="8"/>
            <rFont val="Tahoma"/>
            <family val="0"/>
          </rPr>
          <t>Sifakis, VA, pg. 90</t>
        </r>
        <r>
          <rPr>
            <sz val="8"/>
            <rFont val="Tahoma"/>
            <family val="0"/>
          </rPr>
          <t xml:space="preserve">
</t>
        </r>
      </text>
    </comment>
    <comment ref="D274" authorId="0">
      <text>
        <r>
          <rPr>
            <b/>
            <sz val="8"/>
            <rFont val="Tahoma"/>
            <family val="0"/>
          </rPr>
          <t>Sifakis, MD et al, pg. 56
Osprey, pg. 93</t>
        </r>
        <r>
          <rPr>
            <sz val="8"/>
            <rFont val="Tahoma"/>
            <family val="0"/>
          </rPr>
          <t xml:space="preserve">
</t>
        </r>
      </text>
    </comment>
    <comment ref="F274" authorId="0">
      <text>
        <r>
          <rPr>
            <b/>
            <sz val="8"/>
            <rFont val="Tahoma"/>
            <family val="0"/>
          </rPr>
          <t xml:space="preserve">Sifakis, MD et al, pg. 56
</t>
        </r>
        <r>
          <rPr>
            <sz val="8"/>
            <rFont val="Tahoma"/>
            <family val="0"/>
          </rPr>
          <t xml:space="preserve">
</t>
        </r>
      </text>
    </comment>
    <comment ref="D275" authorId="0">
      <text>
        <r>
          <rPr>
            <b/>
            <sz val="8"/>
            <rFont val="Tahoma"/>
            <family val="0"/>
          </rPr>
          <t>Sifakis, LA, pg. 23
Osprey, pg. 93</t>
        </r>
      </text>
    </comment>
    <comment ref="F275" authorId="0">
      <text>
        <r>
          <rPr>
            <b/>
            <sz val="8"/>
            <rFont val="Tahoma"/>
            <family val="0"/>
          </rPr>
          <t>Sifakis, LA, pg. 23</t>
        </r>
        <r>
          <rPr>
            <sz val="8"/>
            <rFont val="Tahoma"/>
            <family val="0"/>
          </rPr>
          <t xml:space="preserve">
</t>
        </r>
      </text>
    </comment>
    <comment ref="D276" authorId="0">
      <text>
        <r>
          <rPr>
            <b/>
            <sz val="8"/>
            <rFont val="Tahoma"/>
            <family val="0"/>
          </rPr>
          <t>Sifakis, MD et al, pg. 53
Osprey, pg. 93 says 4x6#guns.</t>
        </r>
        <r>
          <rPr>
            <sz val="8"/>
            <rFont val="Tahoma"/>
            <family val="0"/>
          </rPr>
          <t xml:space="preserve">
</t>
        </r>
      </text>
    </comment>
    <comment ref="F276" authorId="0">
      <text>
        <r>
          <rPr>
            <b/>
            <sz val="8"/>
            <rFont val="Tahoma"/>
            <family val="0"/>
          </rPr>
          <t>Sifakis, MD et al, pg. 53</t>
        </r>
        <r>
          <rPr>
            <sz val="8"/>
            <rFont val="Tahoma"/>
            <family val="0"/>
          </rPr>
          <t xml:space="preserve">
</t>
        </r>
      </text>
    </comment>
    <comment ref="D277" authorId="0">
      <text>
        <r>
          <rPr>
            <b/>
            <sz val="8"/>
            <rFont val="Tahoma"/>
            <family val="0"/>
          </rPr>
          <t>Osprey, pg. 93</t>
        </r>
        <r>
          <rPr>
            <sz val="8"/>
            <rFont val="Tahoma"/>
            <family val="0"/>
          </rPr>
          <t xml:space="preserve">
</t>
        </r>
      </text>
    </comment>
    <comment ref="F277"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278" authorId="0">
      <text>
        <r>
          <rPr>
            <b/>
            <sz val="8"/>
            <rFont val="Tahoma"/>
            <family val="0"/>
          </rPr>
          <t>Sifakis, VA, pg. 66
Osprey, pg. 93</t>
        </r>
        <r>
          <rPr>
            <sz val="8"/>
            <rFont val="Tahoma"/>
            <family val="0"/>
          </rPr>
          <t xml:space="preserve">
</t>
        </r>
      </text>
    </comment>
    <comment ref="F278" authorId="0">
      <text>
        <r>
          <rPr>
            <b/>
            <sz val="8"/>
            <rFont val="Tahoma"/>
            <family val="0"/>
          </rPr>
          <t>Sifakis, VA, pg. 66</t>
        </r>
        <r>
          <rPr>
            <sz val="8"/>
            <rFont val="Tahoma"/>
            <family val="0"/>
          </rPr>
          <t xml:space="preserve">
</t>
        </r>
      </text>
    </comment>
    <comment ref="D330" authorId="0">
      <text>
        <r>
          <rPr>
            <b/>
            <sz val="8"/>
            <rFont val="Tahoma"/>
            <family val="0"/>
          </rPr>
          <t>Osprey, pg. 93</t>
        </r>
        <r>
          <rPr>
            <sz val="8"/>
            <rFont val="Tahoma"/>
            <family val="0"/>
          </rPr>
          <t xml:space="preserve">
</t>
        </r>
      </text>
    </comment>
    <comment ref="D331" authorId="0">
      <text>
        <r>
          <rPr>
            <b/>
            <sz val="8"/>
            <rFont val="Tahoma"/>
            <family val="0"/>
          </rPr>
          <t>Osprey, pg. 93</t>
        </r>
        <r>
          <rPr>
            <sz val="8"/>
            <rFont val="Tahoma"/>
            <family val="0"/>
          </rPr>
          <t xml:space="preserve">
</t>
        </r>
      </text>
    </comment>
    <comment ref="D332" authorId="0">
      <text>
        <r>
          <rPr>
            <b/>
            <sz val="8"/>
            <rFont val="Tahoma"/>
            <family val="0"/>
          </rPr>
          <t>Osprey, pg. 93</t>
        </r>
        <r>
          <rPr>
            <sz val="8"/>
            <rFont val="Tahoma"/>
            <family val="0"/>
          </rPr>
          <t xml:space="preserve">
</t>
        </r>
      </text>
    </comment>
    <comment ref="E332" authorId="0">
      <text>
        <r>
          <rPr>
            <b/>
            <sz val="8"/>
            <rFont val="Tahoma"/>
            <family val="0"/>
          </rPr>
          <t>Sifakis, VA, pg. 76</t>
        </r>
      </text>
    </comment>
    <comment ref="D333" authorId="0">
      <text>
        <r>
          <rPr>
            <b/>
            <sz val="8"/>
            <rFont val="Tahoma"/>
            <family val="0"/>
          </rPr>
          <t>Osprey, pg. 93</t>
        </r>
        <r>
          <rPr>
            <sz val="8"/>
            <rFont val="Tahoma"/>
            <family val="0"/>
          </rPr>
          <t xml:space="preserve">
</t>
        </r>
      </text>
    </comment>
    <comment ref="E333" authorId="0">
      <text>
        <r>
          <rPr>
            <b/>
            <sz val="8"/>
            <rFont val="Tahoma"/>
            <family val="0"/>
          </rPr>
          <t>Sifakis, NC, pg. 54
Still carried these weapons on Nov. 3, 1862.</t>
        </r>
        <r>
          <rPr>
            <sz val="8"/>
            <rFont val="Tahoma"/>
            <family val="0"/>
          </rPr>
          <t xml:space="preserve">
</t>
        </r>
      </text>
    </comment>
    <comment ref="F333" authorId="0">
      <text>
        <r>
          <rPr>
            <b/>
            <sz val="8"/>
            <rFont val="Tahoma"/>
            <family val="0"/>
          </rPr>
          <t>Sifakis, NC, pg. 54
Still carried these weapons on Nov. 3, 1862.</t>
        </r>
        <r>
          <rPr>
            <sz val="8"/>
            <rFont val="Tahoma"/>
            <family val="0"/>
          </rPr>
          <t xml:space="preserve">
</t>
        </r>
      </text>
    </comment>
    <comment ref="D334" authorId="0">
      <text>
        <r>
          <rPr>
            <b/>
            <sz val="8"/>
            <rFont val="Tahoma"/>
            <family val="0"/>
          </rPr>
          <t>Osprey, pg. 93
"estimated"</t>
        </r>
        <r>
          <rPr>
            <sz val="8"/>
            <rFont val="Tahoma"/>
            <family val="0"/>
          </rPr>
          <t xml:space="preserve">
</t>
        </r>
      </text>
    </comment>
    <comment ref="D335" authorId="0">
      <text>
        <r>
          <rPr>
            <b/>
            <sz val="8"/>
            <rFont val="Tahoma"/>
            <family val="0"/>
          </rPr>
          <t>Osprey, pg. 93
However, this doesn't quite match the Antietam and Seven Days numbers.  Osprey could be wrong.</t>
        </r>
        <r>
          <rPr>
            <sz val="8"/>
            <rFont val="Tahoma"/>
            <family val="0"/>
          </rPr>
          <t xml:space="preserve">
</t>
        </r>
      </text>
    </comment>
    <comment ref="D336" authorId="0">
      <text>
        <r>
          <rPr>
            <b/>
            <sz val="8"/>
            <rFont val="Tahoma"/>
            <family val="0"/>
          </rPr>
          <t>Osprey, pg. 93
However, does not match the other sources for Antietam and the Seven Days.  Osprey may be wrong.</t>
        </r>
        <r>
          <rPr>
            <sz val="8"/>
            <rFont val="Tahoma"/>
            <family val="0"/>
          </rPr>
          <t xml:space="preserve">
</t>
        </r>
      </text>
    </comment>
    <comment ref="D366" authorId="0">
      <text>
        <r>
          <rPr>
            <b/>
            <sz val="8"/>
            <rFont val="Tahoma"/>
            <family val="0"/>
          </rPr>
          <t>Osprey, pg. 93</t>
        </r>
        <r>
          <rPr>
            <sz val="8"/>
            <rFont val="Tahoma"/>
            <family val="0"/>
          </rPr>
          <t xml:space="preserve">
</t>
        </r>
      </text>
    </comment>
    <comment ref="F366"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B1" authorId="0">
      <text>
        <r>
          <rPr>
            <b/>
            <sz val="8"/>
            <rFont val="Tahoma"/>
            <family val="2"/>
          </rPr>
          <t>PFD (Present for Duty) Strength.  This counts all men on the muster roll in any given day.</t>
        </r>
        <r>
          <rPr>
            <sz val="8"/>
            <rFont val="Tahoma"/>
            <family val="0"/>
          </rPr>
          <t xml:space="preserve">
</t>
        </r>
      </text>
    </comment>
    <comment ref="D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 ref="E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 ref="F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List>
</comments>
</file>

<file path=xl/comments5.xml><?xml version="1.0" encoding="utf-8"?>
<comments xmlns="http://schemas.openxmlformats.org/spreadsheetml/2006/main">
  <authors>
    <author>Brett Schulte</author>
  </authors>
  <commentList>
    <comment ref="B18" authorId="0">
      <text>
        <r>
          <rPr>
            <b/>
            <sz val="8"/>
            <rFont val="Tahoma"/>
            <family val="0"/>
          </rPr>
          <t>Allen has 1823.</t>
        </r>
        <r>
          <rPr>
            <sz val="8"/>
            <rFont val="Tahoma"/>
            <family val="0"/>
          </rPr>
          <t xml:space="preserve">
</t>
        </r>
      </text>
    </comment>
    <comment ref="D56" authorId="0">
      <text>
        <r>
          <rPr>
            <b/>
            <sz val="8"/>
            <rFont val="Tahoma"/>
            <family val="0"/>
          </rPr>
          <t>Osprey, pg. 93</t>
        </r>
        <r>
          <rPr>
            <sz val="8"/>
            <rFont val="Tahoma"/>
            <family val="0"/>
          </rPr>
          <t xml:space="preserve">
</t>
        </r>
      </text>
    </comment>
    <comment ref="D57" authorId="0">
      <text>
        <r>
          <rPr>
            <b/>
            <sz val="8"/>
            <rFont val="Tahoma"/>
            <family val="0"/>
          </rPr>
          <t>Osprey, pg. 93</t>
        </r>
        <r>
          <rPr>
            <sz val="8"/>
            <rFont val="Tahoma"/>
            <family val="0"/>
          </rPr>
          <t xml:space="preserve">
</t>
        </r>
      </text>
    </comment>
    <comment ref="D58" authorId="0">
      <text>
        <r>
          <rPr>
            <b/>
            <sz val="8"/>
            <rFont val="Tahoma"/>
            <family val="0"/>
          </rPr>
          <t>Osprey, pg. 93</t>
        </r>
        <r>
          <rPr>
            <sz val="8"/>
            <rFont val="Tahoma"/>
            <family val="0"/>
          </rPr>
          <t xml:space="preserve">
</t>
        </r>
      </text>
    </comment>
    <comment ref="E58" authorId="0">
      <text>
        <r>
          <rPr>
            <b/>
            <sz val="8"/>
            <rFont val="Tahoma"/>
            <family val="0"/>
          </rPr>
          <t>Sifakis, VA, pg. 76</t>
        </r>
      </text>
    </comment>
    <comment ref="D59" authorId="0">
      <text>
        <r>
          <rPr>
            <b/>
            <sz val="8"/>
            <rFont val="Tahoma"/>
            <family val="0"/>
          </rPr>
          <t>Osprey, pg. 93</t>
        </r>
        <r>
          <rPr>
            <sz val="8"/>
            <rFont val="Tahoma"/>
            <family val="0"/>
          </rPr>
          <t xml:space="preserve">
</t>
        </r>
      </text>
    </comment>
    <comment ref="E59" authorId="0">
      <text>
        <r>
          <rPr>
            <b/>
            <sz val="8"/>
            <rFont val="Tahoma"/>
            <family val="0"/>
          </rPr>
          <t>Sifakis, NC, pg. 54
Still carried these weapons on Nov. 3, 1862.</t>
        </r>
        <r>
          <rPr>
            <sz val="8"/>
            <rFont val="Tahoma"/>
            <family val="0"/>
          </rPr>
          <t xml:space="preserve">
</t>
        </r>
      </text>
    </comment>
    <comment ref="F59" authorId="0">
      <text>
        <r>
          <rPr>
            <b/>
            <sz val="8"/>
            <rFont val="Tahoma"/>
            <family val="0"/>
          </rPr>
          <t>Sifakis, NC, pg. 54
Still carried these weapons on Nov. 3, 1862.</t>
        </r>
        <r>
          <rPr>
            <sz val="8"/>
            <rFont val="Tahoma"/>
            <family val="0"/>
          </rPr>
          <t xml:space="preserve">
</t>
        </r>
      </text>
    </comment>
    <comment ref="D60" authorId="0">
      <text>
        <r>
          <rPr>
            <b/>
            <sz val="8"/>
            <rFont val="Tahoma"/>
            <family val="0"/>
          </rPr>
          <t>Osprey, pg. 93
"estimated"</t>
        </r>
        <r>
          <rPr>
            <sz val="8"/>
            <rFont val="Tahoma"/>
            <family val="0"/>
          </rPr>
          <t xml:space="preserve">
</t>
        </r>
      </text>
    </comment>
    <comment ref="D61" authorId="0">
      <text>
        <r>
          <rPr>
            <b/>
            <sz val="8"/>
            <rFont val="Tahoma"/>
            <family val="0"/>
          </rPr>
          <t>Osprey, pg. 93
However, this doesn't quite match the Antietam and Seven Days numbers.  Osprey could be wrong.</t>
        </r>
        <r>
          <rPr>
            <sz val="8"/>
            <rFont val="Tahoma"/>
            <family val="0"/>
          </rPr>
          <t xml:space="preserve">
</t>
        </r>
      </text>
    </comment>
    <comment ref="D62" authorId="0">
      <text>
        <r>
          <rPr>
            <b/>
            <sz val="8"/>
            <rFont val="Tahoma"/>
            <family val="0"/>
          </rPr>
          <t>Osprey, pg. 93
However, does not match the other sources for Antietam and the Seven Days.  Osprey may be wrong.</t>
        </r>
        <r>
          <rPr>
            <sz val="8"/>
            <rFont val="Tahoma"/>
            <family val="0"/>
          </rPr>
          <t xml:space="preserve">
</t>
        </r>
      </text>
    </comment>
    <comment ref="B1" authorId="0">
      <text>
        <r>
          <rPr>
            <b/>
            <sz val="8"/>
            <rFont val="Tahoma"/>
            <family val="2"/>
          </rPr>
          <t>PFD (Present for Duty) Strength.  This counts all men on the muster roll in any given day.</t>
        </r>
        <r>
          <rPr>
            <sz val="8"/>
            <rFont val="Tahoma"/>
            <family val="0"/>
          </rPr>
          <t xml:space="preserve">
</t>
        </r>
      </text>
    </comment>
    <comment ref="D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 ref="E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 ref="F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List>
</comments>
</file>

<file path=xl/comments6.xml><?xml version="1.0" encoding="utf-8"?>
<comments xmlns="http://schemas.openxmlformats.org/spreadsheetml/2006/main">
  <authors>
    <author>Brett Schulte</author>
    <author>bschulte</author>
  </authors>
  <commentList>
    <comment ref="D45" authorId="0">
      <text>
        <r>
          <rPr>
            <b/>
            <sz val="8"/>
            <rFont val="Tahoma"/>
            <family val="0"/>
          </rPr>
          <t>Sifakis, VA, pg. 90
Osprey, pg. 93</t>
        </r>
        <r>
          <rPr>
            <sz val="8"/>
            <rFont val="Tahoma"/>
            <family val="0"/>
          </rPr>
          <t xml:space="preserve">
</t>
        </r>
      </text>
    </comment>
    <comment ref="F45" authorId="0">
      <text>
        <r>
          <rPr>
            <b/>
            <sz val="8"/>
            <rFont val="Tahoma"/>
            <family val="0"/>
          </rPr>
          <t>Sifakis, VA, pg. 90</t>
        </r>
        <r>
          <rPr>
            <sz val="8"/>
            <rFont val="Tahoma"/>
            <family val="0"/>
          </rPr>
          <t xml:space="preserve">
</t>
        </r>
      </text>
    </comment>
    <comment ref="D46" authorId="0">
      <text>
        <r>
          <rPr>
            <b/>
            <sz val="8"/>
            <rFont val="Tahoma"/>
            <family val="0"/>
          </rPr>
          <t>Sifakis, MD et al, pg. 56
Osprey, pg. 93</t>
        </r>
        <r>
          <rPr>
            <sz val="8"/>
            <rFont val="Tahoma"/>
            <family val="0"/>
          </rPr>
          <t xml:space="preserve">
</t>
        </r>
      </text>
    </comment>
    <comment ref="F46" authorId="0">
      <text>
        <r>
          <rPr>
            <b/>
            <sz val="8"/>
            <rFont val="Tahoma"/>
            <family val="0"/>
          </rPr>
          <t xml:space="preserve">Sifakis, MD et al, pg. 56
</t>
        </r>
        <r>
          <rPr>
            <sz val="8"/>
            <rFont val="Tahoma"/>
            <family val="0"/>
          </rPr>
          <t xml:space="preserve">
</t>
        </r>
      </text>
    </comment>
    <comment ref="D47" authorId="0">
      <text>
        <r>
          <rPr>
            <b/>
            <sz val="8"/>
            <rFont val="Tahoma"/>
            <family val="0"/>
          </rPr>
          <t>Sifakis, LA, pg. 23
Osprey, pg. 93</t>
        </r>
      </text>
    </comment>
    <comment ref="F47" authorId="0">
      <text>
        <r>
          <rPr>
            <b/>
            <sz val="8"/>
            <rFont val="Tahoma"/>
            <family val="0"/>
          </rPr>
          <t>Sifakis, LA, pg. 23</t>
        </r>
        <r>
          <rPr>
            <sz val="8"/>
            <rFont val="Tahoma"/>
            <family val="0"/>
          </rPr>
          <t xml:space="preserve">
</t>
        </r>
      </text>
    </comment>
    <comment ref="D48" authorId="0">
      <text>
        <r>
          <rPr>
            <b/>
            <sz val="8"/>
            <rFont val="Tahoma"/>
            <family val="0"/>
          </rPr>
          <t>Sifakis, MD et al, pg. 53
Osprey, pg. 93 says 4x6#guns.</t>
        </r>
        <r>
          <rPr>
            <sz val="8"/>
            <rFont val="Tahoma"/>
            <family val="0"/>
          </rPr>
          <t xml:space="preserve">
</t>
        </r>
      </text>
    </comment>
    <comment ref="F48" authorId="0">
      <text>
        <r>
          <rPr>
            <b/>
            <sz val="8"/>
            <rFont val="Tahoma"/>
            <family val="0"/>
          </rPr>
          <t>Sifakis, MD et al, pg. 53</t>
        </r>
        <r>
          <rPr>
            <sz val="8"/>
            <rFont val="Tahoma"/>
            <family val="0"/>
          </rPr>
          <t xml:space="preserve">
</t>
        </r>
      </text>
    </comment>
    <comment ref="D49" authorId="0">
      <text>
        <r>
          <rPr>
            <b/>
            <sz val="8"/>
            <rFont val="Tahoma"/>
            <family val="0"/>
          </rPr>
          <t>Osprey, pg. 93</t>
        </r>
        <r>
          <rPr>
            <sz val="8"/>
            <rFont val="Tahoma"/>
            <family val="0"/>
          </rPr>
          <t xml:space="preserve">
</t>
        </r>
      </text>
    </comment>
    <comment ref="F49"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50" authorId="0">
      <text>
        <r>
          <rPr>
            <b/>
            <sz val="8"/>
            <rFont val="Tahoma"/>
            <family val="0"/>
          </rPr>
          <t>Sifakis, VA, pg. 66
Osprey, pg. 93</t>
        </r>
        <r>
          <rPr>
            <sz val="8"/>
            <rFont val="Tahoma"/>
            <family val="0"/>
          </rPr>
          <t xml:space="preserve">
</t>
        </r>
      </text>
    </comment>
    <comment ref="F50" authorId="0">
      <text>
        <r>
          <rPr>
            <b/>
            <sz val="8"/>
            <rFont val="Tahoma"/>
            <family val="0"/>
          </rPr>
          <t>Sifakis, VA, pg. 66</t>
        </r>
        <r>
          <rPr>
            <sz val="8"/>
            <rFont val="Tahoma"/>
            <family val="0"/>
          </rPr>
          <t xml:space="preserve">
</t>
        </r>
      </text>
    </comment>
    <comment ref="B1" authorId="0">
      <text>
        <r>
          <rPr>
            <b/>
            <sz val="8"/>
            <rFont val="Tahoma"/>
            <family val="2"/>
          </rPr>
          <t>PFD (Present for Duty) Strength.  This counts all men on the muster roll in any given day.</t>
        </r>
        <r>
          <rPr>
            <sz val="8"/>
            <rFont val="Tahoma"/>
            <family val="0"/>
          </rPr>
          <t xml:space="preserve">
</t>
        </r>
      </text>
    </comment>
    <comment ref="D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 ref="E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 ref="F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List>
</comments>
</file>

<file path=xl/comments7.xml><?xml version="1.0" encoding="utf-8"?>
<comments xmlns="http://schemas.openxmlformats.org/spreadsheetml/2006/main">
  <authors>
    <author>Brett Schulte</author>
  </authors>
  <commentList>
    <comment ref="B1" authorId="0">
      <text>
        <r>
          <rPr>
            <b/>
            <sz val="8"/>
            <rFont val="Tahoma"/>
            <family val="2"/>
          </rPr>
          <t>PFD (Present for Duty) Strength.  This counts all men on the muster roll in any given day.</t>
        </r>
        <r>
          <rPr>
            <sz val="8"/>
            <rFont val="Tahoma"/>
            <family val="0"/>
          </rPr>
          <t xml:space="preserve">
</t>
        </r>
      </text>
    </comment>
    <comment ref="D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 ref="E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 ref="F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List>
</comments>
</file>

<file path=xl/comments8.xml><?xml version="1.0" encoding="utf-8"?>
<comments xmlns="http://schemas.openxmlformats.org/spreadsheetml/2006/main">
  <authors>
    <author>Brett Schulte</author>
  </authors>
  <commentList>
    <comment ref="B1" authorId="0">
      <text>
        <r>
          <rPr>
            <b/>
            <sz val="8"/>
            <rFont val="Tahoma"/>
            <family val="2"/>
          </rPr>
          <t>PFD (Present for Duty) Strength.  This counts all men on the muster roll in any given day.</t>
        </r>
        <r>
          <rPr>
            <sz val="8"/>
            <rFont val="Tahoma"/>
            <family val="0"/>
          </rPr>
          <t xml:space="preserve">
</t>
        </r>
      </text>
    </comment>
    <comment ref="D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 ref="E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 ref="F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List>
</comments>
</file>

<file path=xl/comments9.xml><?xml version="1.0" encoding="utf-8"?>
<comments xmlns="http://schemas.openxmlformats.org/spreadsheetml/2006/main">
  <authors>
    <author>Brett Schulte</author>
    <author>bschulte</author>
  </authors>
  <commentList>
    <comment ref="A40" authorId="0">
      <text>
        <r>
          <rPr>
            <b/>
            <sz val="8"/>
            <rFont val="Tahoma"/>
            <family val="0"/>
          </rPr>
          <t>Wilcox is listed as both the commander of the Division and his own Brigade.</t>
        </r>
        <r>
          <rPr>
            <sz val="8"/>
            <rFont val="Tahoma"/>
            <family val="0"/>
          </rPr>
          <t xml:space="preserve">
</t>
        </r>
      </text>
    </comment>
    <comment ref="A95" authorId="0">
      <text>
        <r>
          <rPr>
            <b/>
            <sz val="8"/>
            <rFont val="Tahoma"/>
            <family val="0"/>
          </rPr>
          <t>Hood is listed as both the commander of the Division and his own Brigade.</t>
        </r>
      </text>
    </comment>
    <comment ref="B48" authorId="0">
      <text>
        <r>
          <rPr>
            <b/>
            <sz val="8"/>
            <rFont val="Tahoma"/>
            <family val="0"/>
          </rPr>
          <t>Allen has 1537.</t>
        </r>
        <r>
          <rPr>
            <sz val="8"/>
            <rFont val="Tahoma"/>
            <family val="0"/>
          </rPr>
          <t xml:space="preserve">
</t>
        </r>
      </text>
    </comment>
    <comment ref="D186" authorId="0">
      <text>
        <r>
          <rPr>
            <b/>
            <sz val="8"/>
            <rFont val="Tahoma"/>
            <family val="0"/>
          </rPr>
          <t>Sifakis, VA, pg. 85</t>
        </r>
        <r>
          <rPr>
            <sz val="8"/>
            <rFont val="Tahoma"/>
            <family val="0"/>
          </rPr>
          <t xml:space="preserve">
</t>
        </r>
      </text>
    </comment>
    <comment ref="F186" authorId="0">
      <text>
        <r>
          <rPr>
            <b/>
            <sz val="8"/>
            <rFont val="Tahoma"/>
            <family val="0"/>
          </rPr>
          <t>Sifakis, VA, pg. 85
However, the data assembled in the Holiday '98 issue of Blue &amp; Gray magazine gives this battery 2x10#Parrotts and 1xNapoleon at Antietam.  W.N. Pendleton's report in the OR backs Sifakis, so I went with Sifakis.</t>
        </r>
        <r>
          <rPr>
            <sz val="8"/>
            <rFont val="Tahoma"/>
            <family val="0"/>
          </rPr>
          <t xml:space="preserve">
</t>
        </r>
      </text>
    </comment>
    <comment ref="D184" authorId="0">
      <text>
        <r>
          <rPr>
            <b/>
            <sz val="8"/>
            <rFont val="Tahoma"/>
            <family val="0"/>
          </rPr>
          <t>Sifakis, VA, pg. 70</t>
        </r>
        <r>
          <rPr>
            <sz val="8"/>
            <rFont val="Tahoma"/>
            <family val="0"/>
          </rPr>
          <t xml:space="preserve">
</t>
        </r>
      </text>
    </comment>
    <comment ref="F184" authorId="0">
      <text>
        <r>
          <rPr>
            <b/>
            <sz val="8"/>
            <rFont val="Tahoma"/>
            <family val="0"/>
          </rPr>
          <t>Sifakis, VA, pg. 70</t>
        </r>
        <r>
          <rPr>
            <sz val="8"/>
            <rFont val="Tahoma"/>
            <family val="0"/>
          </rPr>
          <t xml:space="preserve">
</t>
        </r>
      </text>
    </comment>
    <comment ref="D183" authorId="0">
      <text>
        <r>
          <rPr>
            <b/>
            <sz val="8"/>
            <rFont val="Tahoma"/>
            <family val="0"/>
          </rPr>
          <t>Sifakis, MD  et al, pg. 54</t>
        </r>
        <r>
          <rPr>
            <sz val="8"/>
            <rFont val="Tahoma"/>
            <family val="0"/>
          </rPr>
          <t xml:space="preserve">
</t>
        </r>
      </text>
    </comment>
    <comment ref="F183" authorId="0">
      <text>
        <r>
          <rPr>
            <b/>
            <sz val="8"/>
            <rFont val="Tahoma"/>
            <family val="0"/>
          </rPr>
          <t>Holiday '98 Blue &amp; Gray has 1xNapoleon instead of a Howitzer, but that contradicts Sifakis and the data for the Seven Days.</t>
        </r>
        <r>
          <rPr>
            <sz val="8"/>
            <rFont val="Tahoma"/>
            <family val="0"/>
          </rPr>
          <t xml:space="preserve">
</t>
        </r>
      </text>
    </comment>
    <comment ref="D46" authorId="0">
      <text>
        <r>
          <rPr>
            <b/>
            <sz val="8"/>
            <rFont val="Tahoma"/>
            <family val="0"/>
          </rPr>
          <t>Osprey, pg. 91
"estimated"</t>
        </r>
        <r>
          <rPr>
            <sz val="8"/>
            <rFont val="Tahoma"/>
            <family val="0"/>
          </rPr>
          <t xml:space="preserve">
</t>
        </r>
      </text>
    </comment>
    <comment ref="D54" authorId="0">
      <text>
        <r>
          <rPr>
            <b/>
            <sz val="8"/>
            <rFont val="Tahoma"/>
            <family val="0"/>
          </rPr>
          <t>Osprey, pg. 91</t>
        </r>
        <r>
          <rPr>
            <sz val="8"/>
            <rFont val="Tahoma"/>
            <family val="0"/>
          </rPr>
          <t xml:space="preserve">
</t>
        </r>
      </text>
    </comment>
    <comment ref="D111" authorId="0">
      <text>
        <r>
          <rPr>
            <b/>
            <sz val="8"/>
            <rFont val="Tahoma"/>
            <family val="0"/>
          </rPr>
          <t>Froebel's Report in the OR mentions a rifle section with the German Artillery at 2nd Bull Run.  I assume he means the Blakely Rifles.  One rifle was disabled on August 30 late in the day.
http://www.awod.com/gallery/probono/cwchas/gla962.html
Osprey, pg. 91 has just the 4 Napoleons.</t>
        </r>
        <r>
          <rPr>
            <sz val="8"/>
            <rFont val="Tahoma"/>
            <family val="0"/>
          </rPr>
          <t xml:space="preserve">
</t>
        </r>
      </text>
    </comment>
    <comment ref="D112" authorId="0">
      <text>
        <r>
          <rPr>
            <b/>
            <sz val="8"/>
            <rFont val="Tahoma"/>
            <family val="0"/>
          </rPr>
          <t>Osprey, pg. 91</t>
        </r>
        <r>
          <rPr>
            <sz val="8"/>
            <rFont val="Tahoma"/>
            <family val="0"/>
          </rPr>
          <t xml:space="preserve">
</t>
        </r>
      </text>
    </comment>
    <comment ref="D113" authorId="0">
      <text>
        <r>
          <rPr>
            <b/>
            <sz val="8"/>
            <rFont val="Tahoma"/>
            <family val="0"/>
          </rPr>
          <t>Sifakis, NC, pg. 9
Osprey, pg. 91</t>
        </r>
        <r>
          <rPr>
            <sz val="8"/>
            <rFont val="Tahoma"/>
            <family val="0"/>
          </rPr>
          <t xml:space="preserve">
</t>
        </r>
      </text>
    </comment>
    <comment ref="F113" authorId="0">
      <text>
        <r>
          <rPr>
            <b/>
            <sz val="8"/>
            <rFont val="Tahoma"/>
            <family val="0"/>
          </rPr>
          <t>Sifakis, NC, pg. 9</t>
        </r>
        <r>
          <rPr>
            <sz val="8"/>
            <rFont val="Tahoma"/>
            <family val="0"/>
          </rPr>
          <t xml:space="preserve">
</t>
        </r>
      </text>
    </comment>
    <comment ref="D123" authorId="0">
      <text>
        <r>
          <rPr>
            <b/>
            <sz val="8"/>
            <rFont val="Tahoma"/>
            <family val="0"/>
          </rPr>
          <t>Osprey, pg. 92</t>
        </r>
        <r>
          <rPr>
            <sz val="8"/>
            <rFont val="Tahoma"/>
            <family val="0"/>
          </rPr>
          <t xml:space="preserve">
</t>
        </r>
      </text>
    </comment>
    <comment ref="F123"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129" authorId="0">
      <text>
        <r>
          <rPr>
            <b/>
            <sz val="8"/>
            <rFont val="Tahoma"/>
            <family val="0"/>
          </rPr>
          <t>Sifakis, LA, pg. 34
Osprey, pg. 92 has 3x3"Ord for the whole battery.</t>
        </r>
        <r>
          <rPr>
            <sz val="8"/>
            <rFont val="Tahoma"/>
            <family val="0"/>
          </rPr>
          <t xml:space="preserve">
</t>
        </r>
      </text>
    </comment>
    <comment ref="F129" authorId="0">
      <text>
        <r>
          <rPr>
            <b/>
            <sz val="8"/>
            <rFont val="Tahoma"/>
            <family val="0"/>
          </rPr>
          <t>Sifakis, LA, pg. 34
However, Pendleton says they had only 1 Parrott instead of 2 in the OR.  Here I went with Sifakis and Walton (head of the Washington Artillery Battalion) who both say 2 Parrotts.</t>
        </r>
        <r>
          <rPr>
            <sz val="8"/>
            <rFont val="Tahoma"/>
            <family val="0"/>
          </rPr>
          <t xml:space="preserve">
</t>
        </r>
      </text>
    </comment>
    <comment ref="D130" authorId="0">
      <text>
        <r>
          <rPr>
            <b/>
            <sz val="8"/>
            <rFont val="Tahoma"/>
            <family val="0"/>
          </rPr>
          <t>Sifakis, LA, pg. 36
Osprey, pg. 92 replaces the 2 Napoleons with 2 6# Smoothbores.</t>
        </r>
      </text>
    </comment>
    <comment ref="F130" authorId="0">
      <text>
        <r>
          <rPr>
            <b/>
            <sz val="8"/>
            <rFont val="Tahoma"/>
            <family val="0"/>
          </rPr>
          <t>Sifakis, LA, pg. 36</t>
        </r>
        <r>
          <rPr>
            <sz val="8"/>
            <rFont val="Tahoma"/>
            <family val="0"/>
          </rPr>
          <t xml:space="preserve">
</t>
        </r>
      </text>
    </comment>
    <comment ref="D131" authorId="0">
      <text>
        <r>
          <rPr>
            <b/>
            <sz val="8"/>
            <rFont val="Tahoma"/>
            <family val="0"/>
          </rPr>
          <t>Walton's Report in the OR and Osprey, pg. 92 say 4 Napoleons.  Sifakis and Pendleton say only 2xNapoleons.</t>
        </r>
        <r>
          <rPr>
            <sz val="8"/>
            <rFont val="Tahoma"/>
            <family val="0"/>
          </rPr>
          <t xml:space="preserve">
</t>
        </r>
      </text>
    </comment>
    <comment ref="F131" authorId="0">
      <text>
        <r>
          <rPr>
            <b/>
            <sz val="8"/>
            <rFont val="Tahoma"/>
            <family val="0"/>
          </rPr>
          <t>Walton's Report in the OR says 4 Napoleons.  Sifakis and Pendleton say only 2xNapoleons.</t>
        </r>
        <r>
          <rPr>
            <sz val="8"/>
            <rFont val="Tahoma"/>
            <family val="0"/>
          </rPr>
          <t xml:space="preserve">
</t>
        </r>
      </text>
    </comment>
    <comment ref="D132" authorId="0">
      <text>
        <r>
          <rPr>
            <b/>
            <sz val="8"/>
            <rFont val="Tahoma"/>
            <family val="0"/>
          </rPr>
          <t>Sifakis, VA, pg. 37
Osprey replaces the two 12# Howitzers with 2 Napoleons.</t>
        </r>
      </text>
    </comment>
    <comment ref="F132" authorId="0">
      <text>
        <r>
          <rPr>
            <b/>
            <sz val="8"/>
            <rFont val="Tahoma"/>
            <family val="0"/>
          </rPr>
          <t>Sifakis, VA, pg. 37</t>
        </r>
        <r>
          <rPr>
            <sz val="8"/>
            <rFont val="Tahoma"/>
            <family val="0"/>
          </rPr>
          <t xml:space="preserve">
</t>
        </r>
      </text>
    </comment>
    <comment ref="D135" authorId="0">
      <text>
        <r>
          <rPr>
            <b/>
            <sz val="8"/>
            <rFont val="Tahoma"/>
            <family val="0"/>
          </rPr>
          <t>Osprey, pg. 91</t>
        </r>
        <r>
          <rPr>
            <sz val="8"/>
            <rFont val="Tahoma"/>
            <family val="0"/>
          </rPr>
          <t xml:space="preserve">
</t>
        </r>
      </text>
    </comment>
    <comment ref="F135"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136" authorId="0">
      <text>
        <r>
          <rPr>
            <b/>
            <sz val="8"/>
            <rFont val="Tahoma"/>
            <family val="0"/>
          </rPr>
          <t>Sifakis, LA, pg. 20
Osprey has 2x10#Parrotts, 2x3" Ornance Rifles, and 2x6" Smoothbores.</t>
        </r>
        <r>
          <rPr>
            <sz val="8"/>
            <rFont val="Tahoma"/>
            <family val="0"/>
          </rPr>
          <t xml:space="preserve">
</t>
        </r>
      </text>
    </comment>
    <comment ref="F136" authorId="0">
      <text>
        <r>
          <rPr>
            <b/>
            <sz val="8"/>
            <rFont val="Tahoma"/>
            <family val="0"/>
          </rPr>
          <t>Sifakis, LA, pg. 20</t>
        </r>
        <r>
          <rPr>
            <sz val="8"/>
            <rFont val="Tahoma"/>
            <family val="0"/>
          </rPr>
          <t xml:space="preserve">
</t>
        </r>
      </text>
    </comment>
    <comment ref="D137" authorId="0">
      <text>
        <r>
          <rPr>
            <b/>
            <sz val="8"/>
            <rFont val="Tahoma"/>
            <family val="0"/>
          </rPr>
          <t>Osprey, pg. 91
"estimated"</t>
        </r>
        <r>
          <rPr>
            <sz val="8"/>
            <rFont val="Tahoma"/>
            <family val="0"/>
          </rPr>
          <t xml:space="preserve">
</t>
        </r>
      </text>
    </comment>
    <comment ref="D138" authorId="0">
      <text>
        <r>
          <rPr>
            <b/>
            <sz val="8"/>
            <rFont val="Tahoma"/>
            <family val="0"/>
          </rPr>
          <t>Sifakis, VA, pg. 33
Osprey, pg. 92 has 1x3" Ordnance Rifle and 3xNapoleons.</t>
        </r>
        <r>
          <rPr>
            <sz val="8"/>
            <rFont val="Tahoma"/>
            <family val="0"/>
          </rPr>
          <t xml:space="preserve">
</t>
        </r>
      </text>
    </comment>
    <comment ref="F138" authorId="0">
      <text>
        <r>
          <rPr>
            <b/>
            <sz val="8"/>
            <rFont val="Tahoma"/>
            <family val="0"/>
          </rPr>
          <t>Sifakis, VA, pg. 33, apparently not at Antietam.</t>
        </r>
        <r>
          <rPr>
            <sz val="8"/>
            <rFont val="Tahoma"/>
            <family val="0"/>
          </rPr>
          <t xml:space="preserve">
</t>
        </r>
      </text>
    </comment>
    <comment ref="D182" authorId="0">
      <text>
        <r>
          <rPr>
            <b/>
            <sz val="8"/>
            <rFont val="Tahoma"/>
            <family val="0"/>
          </rPr>
          <t>Osprey, pg. 92
Note however, that B&amp;G has the battery with 2 Napoleons at Antietam.  Osprey may have this wrong.</t>
        </r>
        <r>
          <rPr>
            <sz val="8"/>
            <rFont val="Tahoma"/>
            <family val="0"/>
          </rPr>
          <t xml:space="preserve">
</t>
        </r>
      </text>
    </comment>
    <comment ref="F182" authorId="0">
      <text>
        <r>
          <rPr>
            <b/>
            <sz val="8"/>
            <rFont val="Tahoma"/>
            <family val="0"/>
          </rPr>
          <t>Sifakis, VA, pg. 16</t>
        </r>
        <r>
          <rPr>
            <sz val="8"/>
            <rFont val="Tahoma"/>
            <family val="0"/>
          </rPr>
          <t xml:space="preserve">
</t>
        </r>
      </text>
    </comment>
    <comment ref="D185" authorId="0">
      <text>
        <r>
          <rPr>
            <b/>
            <sz val="8"/>
            <rFont val="Tahoma"/>
            <family val="0"/>
          </rPr>
          <t>Osprey, pg. 92</t>
        </r>
        <r>
          <rPr>
            <sz val="8"/>
            <rFont val="Tahoma"/>
            <family val="0"/>
          </rPr>
          <t xml:space="preserve">
</t>
        </r>
      </text>
    </comment>
    <comment ref="E185" authorId="0">
      <text>
        <r>
          <rPr>
            <b/>
            <sz val="8"/>
            <rFont val="Tahoma"/>
            <family val="0"/>
          </rPr>
          <t>Sifakis, VA, pg. 98</t>
        </r>
        <r>
          <rPr>
            <sz val="8"/>
            <rFont val="Tahoma"/>
            <family val="0"/>
          </rPr>
          <t xml:space="preserve">
</t>
        </r>
      </text>
    </comment>
    <comment ref="D187" authorId="0">
      <text>
        <r>
          <rPr>
            <b/>
            <sz val="8"/>
            <rFont val="Tahoma"/>
            <family val="0"/>
          </rPr>
          <t>Sifakis, VA, pg. 50
"from August 20 to Setember 24, 1862"
Osprey, pg. 92</t>
        </r>
        <r>
          <rPr>
            <sz val="8"/>
            <rFont val="Tahoma"/>
            <family val="0"/>
          </rPr>
          <t xml:space="preserve">
</t>
        </r>
      </text>
    </comment>
    <comment ref="F187" authorId="0">
      <text>
        <r>
          <rPr>
            <b/>
            <sz val="8"/>
            <rFont val="Tahoma"/>
            <family val="0"/>
          </rPr>
          <t>Sifakis, VA, pg. 50
"from August 20 to Setember 24, 1862"</t>
        </r>
        <r>
          <rPr>
            <sz val="8"/>
            <rFont val="Tahoma"/>
            <family val="0"/>
          </rPr>
          <t xml:space="preserve">
</t>
        </r>
      </text>
    </comment>
    <comment ref="D188" authorId="0">
      <text>
        <r>
          <rPr>
            <b/>
            <sz val="8"/>
            <rFont val="Tahoma"/>
            <family val="0"/>
          </rPr>
          <t>Osprey, pg. 92</t>
        </r>
        <r>
          <rPr>
            <sz val="8"/>
            <rFont val="Tahoma"/>
            <family val="0"/>
          </rPr>
          <t xml:space="preserve">
</t>
        </r>
      </text>
    </comment>
    <comment ref="D189" authorId="0">
      <text>
        <r>
          <rPr>
            <b/>
            <sz val="8"/>
            <rFont val="Tahoma"/>
            <family val="0"/>
          </rPr>
          <t>Osprey, pg. 92</t>
        </r>
        <r>
          <rPr>
            <sz val="8"/>
            <rFont val="Tahoma"/>
            <family val="0"/>
          </rPr>
          <t xml:space="preserve">
</t>
        </r>
      </text>
    </comment>
    <comment ref="F189" authorId="0">
      <text>
        <r>
          <rPr>
            <b/>
            <sz val="8"/>
            <rFont val="Tahoma"/>
            <family val="0"/>
          </rPr>
          <t>Sifakis, VA, pg. 30</t>
        </r>
        <r>
          <rPr>
            <sz val="8"/>
            <rFont val="Tahoma"/>
            <family val="0"/>
          </rPr>
          <t xml:space="preserve">
</t>
        </r>
      </text>
    </comment>
    <comment ref="D230" authorId="0">
      <text>
        <r>
          <rPr>
            <b/>
            <sz val="8"/>
            <rFont val="Tahoma"/>
            <family val="0"/>
          </rPr>
          <t>Sifakis, VA, pg. 90
Osprey, pg. 93</t>
        </r>
        <r>
          <rPr>
            <sz val="8"/>
            <rFont val="Tahoma"/>
            <family val="0"/>
          </rPr>
          <t xml:space="preserve">
</t>
        </r>
      </text>
    </comment>
    <comment ref="F230" authorId="0">
      <text>
        <r>
          <rPr>
            <b/>
            <sz val="8"/>
            <rFont val="Tahoma"/>
            <family val="0"/>
          </rPr>
          <t>Sifakis, VA, pg. 90</t>
        </r>
        <r>
          <rPr>
            <sz val="8"/>
            <rFont val="Tahoma"/>
            <family val="0"/>
          </rPr>
          <t xml:space="preserve">
</t>
        </r>
      </text>
    </comment>
    <comment ref="D231" authorId="0">
      <text>
        <r>
          <rPr>
            <b/>
            <sz val="8"/>
            <rFont val="Tahoma"/>
            <family val="0"/>
          </rPr>
          <t>Sifakis, MD et al, pg. 56
Osprey, pg. 93</t>
        </r>
        <r>
          <rPr>
            <sz val="8"/>
            <rFont val="Tahoma"/>
            <family val="0"/>
          </rPr>
          <t xml:space="preserve">
</t>
        </r>
      </text>
    </comment>
    <comment ref="F231" authorId="0">
      <text>
        <r>
          <rPr>
            <b/>
            <sz val="8"/>
            <rFont val="Tahoma"/>
            <family val="0"/>
          </rPr>
          <t xml:space="preserve">Sifakis, MD et al, pg. 56
</t>
        </r>
        <r>
          <rPr>
            <sz val="8"/>
            <rFont val="Tahoma"/>
            <family val="0"/>
          </rPr>
          <t xml:space="preserve">
</t>
        </r>
      </text>
    </comment>
    <comment ref="D232" authorId="0">
      <text>
        <r>
          <rPr>
            <b/>
            <sz val="8"/>
            <rFont val="Tahoma"/>
            <family val="0"/>
          </rPr>
          <t>Sifakis, LA, pg. 23
Osprey, pg. 93</t>
        </r>
      </text>
    </comment>
    <comment ref="F232" authorId="0">
      <text>
        <r>
          <rPr>
            <b/>
            <sz val="8"/>
            <rFont val="Tahoma"/>
            <family val="0"/>
          </rPr>
          <t>Sifakis, LA, pg. 23</t>
        </r>
        <r>
          <rPr>
            <sz val="8"/>
            <rFont val="Tahoma"/>
            <family val="0"/>
          </rPr>
          <t xml:space="preserve">
</t>
        </r>
      </text>
    </comment>
    <comment ref="D233" authorId="0">
      <text>
        <r>
          <rPr>
            <b/>
            <sz val="8"/>
            <rFont val="Tahoma"/>
            <family val="0"/>
          </rPr>
          <t>Sifakis, MD et al, pg. 53
Osprey, pg. 93 says 4x6#guns.</t>
        </r>
        <r>
          <rPr>
            <sz val="8"/>
            <rFont val="Tahoma"/>
            <family val="0"/>
          </rPr>
          <t xml:space="preserve">
</t>
        </r>
      </text>
    </comment>
    <comment ref="F233" authorId="0">
      <text>
        <r>
          <rPr>
            <b/>
            <sz val="8"/>
            <rFont val="Tahoma"/>
            <family val="0"/>
          </rPr>
          <t>Sifakis, MD et al, pg. 53</t>
        </r>
        <r>
          <rPr>
            <sz val="8"/>
            <rFont val="Tahoma"/>
            <family val="0"/>
          </rPr>
          <t xml:space="preserve">
</t>
        </r>
      </text>
    </comment>
    <comment ref="D234" authorId="0">
      <text>
        <r>
          <rPr>
            <b/>
            <sz val="8"/>
            <rFont val="Tahoma"/>
            <family val="0"/>
          </rPr>
          <t>Osprey, pg. 93</t>
        </r>
        <r>
          <rPr>
            <sz val="8"/>
            <rFont val="Tahoma"/>
            <family val="0"/>
          </rPr>
          <t xml:space="preserve">
</t>
        </r>
      </text>
    </comment>
    <comment ref="F234"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D235" authorId="0">
      <text>
        <r>
          <rPr>
            <b/>
            <sz val="8"/>
            <rFont val="Tahoma"/>
            <family val="0"/>
          </rPr>
          <t>Sifakis, VA, pg. 66
Osprey, pg. 93</t>
        </r>
        <r>
          <rPr>
            <sz val="8"/>
            <rFont val="Tahoma"/>
            <family val="0"/>
          </rPr>
          <t xml:space="preserve">
</t>
        </r>
      </text>
    </comment>
    <comment ref="F235" authorId="0">
      <text>
        <r>
          <rPr>
            <b/>
            <sz val="8"/>
            <rFont val="Tahoma"/>
            <family val="0"/>
          </rPr>
          <t>Sifakis, VA, pg. 66</t>
        </r>
        <r>
          <rPr>
            <sz val="8"/>
            <rFont val="Tahoma"/>
            <family val="0"/>
          </rPr>
          <t xml:space="preserve">
</t>
        </r>
      </text>
    </comment>
    <comment ref="D287" authorId="0">
      <text>
        <r>
          <rPr>
            <b/>
            <sz val="8"/>
            <rFont val="Tahoma"/>
            <family val="0"/>
          </rPr>
          <t>Osprey, pg. 93</t>
        </r>
        <r>
          <rPr>
            <sz val="8"/>
            <rFont val="Tahoma"/>
            <family val="0"/>
          </rPr>
          <t xml:space="preserve">
</t>
        </r>
      </text>
    </comment>
    <comment ref="D288" authorId="0">
      <text>
        <r>
          <rPr>
            <b/>
            <sz val="8"/>
            <rFont val="Tahoma"/>
            <family val="0"/>
          </rPr>
          <t>Osprey, pg. 93</t>
        </r>
        <r>
          <rPr>
            <sz val="8"/>
            <rFont val="Tahoma"/>
            <family val="0"/>
          </rPr>
          <t xml:space="preserve">
</t>
        </r>
      </text>
    </comment>
    <comment ref="D289" authorId="0">
      <text>
        <r>
          <rPr>
            <b/>
            <sz val="8"/>
            <rFont val="Tahoma"/>
            <family val="0"/>
          </rPr>
          <t>Osprey, pg. 93</t>
        </r>
        <r>
          <rPr>
            <sz val="8"/>
            <rFont val="Tahoma"/>
            <family val="0"/>
          </rPr>
          <t xml:space="preserve">
</t>
        </r>
      </text>
    </comment>
    <comment ref="E289" authorId="0">
      <text>
        <r>
          <rPr>
            <b/>
            <sz val="8"/>
            <rFont val="Tahoma"/>
            <family val="0"/>
          </rPr>
          <t>Sifakis, VA, pg. 76</t>
        </r>
      </text>
    </comment>
    <comment ref="D290" authorId="0">
      <text>
        <r>
          <rPr>
            <b/>
            <sz val="8"/>
            <rFont val="Tahoma"/>
            <family val="0"/>
          </rPr>
          <t>Osprey, pg. 93</t>
        </r>
        <r>
          <rPr>
            <sz val="8"/>
            <rFont val="Tahoma"/>
            <family val="0"/>
          </rPr>
          <t xml:space="preserve">
</t>
        </r>
      </text>
    </comment>
    <comment ref="E290" authorId="0">
      <text>
        <r>
          <rPr>
            <b/>
            <sz val="8"/>
            <rFont val="Tahoma"/>
            <family val="0"/>
          </rPr>
          <t>Sifakis, NC, pg. 54
Still carried these weapons on Nov. 3, 1862.</t>
        </r>
        <r>
          <rPr>
            <sz val="8"/>
            <rFont val="Tahoma"/>
            <family val="0"/>
          </rPr>
          <t xml:space="preserve">
</t>
        </r>
      </text>
    </comment>
    <comment ref="F290" authorId="0">
      <text>
        <r>
          <rPr>
            <b/>
            <sz val="8"/>
            <rFont val="Tahoma"/>
            <family val="0"/>
          </rPr>
          <t>Sifakis, NC, pg. 54
Still carried these weapons on Nov. 3, 1862.</t>
        </r>
        <r>
          <rPr>
            <sz val="8"/>
            <rFont val="Tahoma"/>
            <family val="0"/>
          </rPr>
          <t xml:space="preserve">
</t>
        </r>
      </text>
    </comment>
    <comment ref="D292" authorId="0">
      <text>
        <r>
          <rPr>
            <b/>
            <sz val="8"/>
            <rFont val="Tahoma"/>
            <family val="0"/>
          </rPr>
          <t>Osprey, pg. 93
"estimated"</t>
        </r>
        <r>
          <rPr>
            <sz val="8"/>
            <rFont val="Tahoma"/>
            <family val="0"/>
          </rPr>
          <t xml:space="preserve">
</t>
        </r>
      </text>
    </comment>
    <comment ref="D291" authorId="0">
      <text>
        <r>
          <rPr>
            <b/>
            <sz val="8"/>
            <rFont val="Tahoma"/>
            <family val="0"/>
          </rPr>
          <t>Osprey, pg. 93
However, this doesn't quite match the Antietam and Seven Days numbers.  Osprey could be wrong.</t>
        </r>
        <r>
          <rPr>
            <sz val="8"/>
            <rFont val="Tahoma"/>
            <family val="0"/>
          </rPr>
          <t xml:space="preserve">
</t>
        </r>
      </text>
    </comment>
    <comment ref="D293" authorId="0">
      <text>
        <r>
          <rPr>
            <b/>
            <sz val="8"/>
            <rFont val="Tahoma"/>
            <family val="0"/>
          </rPr>
          <t>Osprey, pg. 93
However, does not match the other sources for Antietam and the Seven Days.  Osprey may be wrong.</t>
        </r>
        <r>
          <rPr>
            <sz val="8"/>
            <rFont val="Tahoma"/>
            <family val="0"/>
          </rPr>
          <t xml:space="preserve">
</t>
        </r>
      </text>
    </comment>
    <comment ref="D318" authorId="0">
      <text>
        <r>
          <rPr>
            <b/>
            <sz val="8"/>
            <rFont val="Tahoma"/>
            <family val="0"/>
          </rPr>
          <t>Osprey, pg. 93</t>
        </r>
        <r>
          <rPr>
            <sz val="8"/>
            <rFont val="Tahoma"/>
            <family val="0"/>
          </rPr>
          <t xml:space="preserve">
</t>
        </r>
      </text>
    </comment>
    <comment ref="F318" authorId="1">
      <text>
        <r>
          <rPr>
            <b/>
            <sz val="8"/>
            <rFont val="Tahoma"/>
            <family val="2"/>
          </rPr>
          <t>1 of 13 unkown batteries at Antietam, according to a 1940 report by Joseph Mills Hansen.  He estimated a total of 52 guns in these 13 batteries, assuming 4 guns per battery.</t>
        </r>
        <r>
          <rPr>
            <sz val="8"/>
            <rFont val="Tahoma"/>
            <family val="0"/>
          </rPr>
          <t xml:space="preserve">
</t>
        </r>
      </text>
    </comment>
    <comment ref="B1" authorId="0">
      <text>
        <r>
          <rPr>
            <b/>
            <sz val="8"/>
            <rFont val="Tahoma"/>
            <family val="2"/>
          </rPr>
          <t>PFD (Present for Duty) Strength.  This counts all men on the muster roll in any given day.</t>
        </r>
        <r>
          <rPr>
            <sz val="8"/>
            <rFont val="Tahoma"/>
            <family val="0"/>
          </rPr>
          <t xml:space="preserve">
</t>
        </r>
      </text>
    </comment>
    <comment ref="D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 ref="E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 ref="F1" authorId="0">
      <text>
        <r>
          <rPr>
            <b/>
            <sz val="8"/>
            <rFont val="Tahoma"/>
            <family val="0"/>
          </rPr>
          <t>NOTE: These artillery estimates are NOT part of Allen's Thesis.  Instead, the number and types of tubes are gleaned from other sources, with those sources mentioned in comments similar to this one.</t>
        </r>
        <r>
          <rPr>
            <sz val="8"/>
            <rFont val="Tahoma"/>
            <family val="0"/>
          </rPr>
          <t xml:space="preserve">
</t>
        </r>
      </text>
    </comment>
  </commentList>
</comments>
</file>

<file path=xl/sharedStrings.xml><?xml version="1.0" encoding="utf-8"?>
<sst xmlns="http://schemas.openxmlformats.org/spreadsheetml/2006/main" count="2955" uniqueCount="491">
  <si>
    <t>Unit Name</t>
  </si>
  <si>
    <t>Strength</t>
  </si>
  <si>
    <t>Army of the Valley: August 1, 1862</t>
  </si>
  <si>
    <t>Army of the Valley / MG Thomas J. "Stonewall" Jackson</t>
  </si>
  <si>
    <t>Staff</t>
  </si>
  <si>
    <t>Division Staff</t>
  </si>
  <si>
    <t>Stonewall Brigade / Col. Charles A. Ronald</t>
  </si>
  <si>
    <t>Brigade Staff</t>
  </si>
  <si>
    <t>2nd VA</t>
  </si>
  <si>
    <t>4th VA</t>
  </si>
  <si>
    <t>5th VA</t>
  </si>
  <si>
    <t>27th VA</t>
  </si>
  <si>
    <t>33rd VA</t>
  </si>
  <si>
    <t>Second Brigade / Col. T.S. Garnett</t>
  </si>
  <si>
    <t>21st VA</t>
  </si>
  <si>
    <t>42nd VA</t>
  </si>
  <si>
    <t>48th VA</t>
  </si>
  <si>
    <t>1st VA Bn.</t>
  </si>
  <si>
    <t>Taliaferro's Brigade / BG William B. Taliaferro</t>
  </si>
  <si>
    <t>10th VA</t>
  </si>
  <si>
    <t>23rd VA</t>
  </si>
  <si>
    <t>37th VA</t>
  </si>
  <si>
    <t>Lawton's Brigade / BG A.R. Lawton</t>
  </si>
  <si>
    <t>NA</t>
  </si>
  <si>
    <t>13th GA</t>
  </si>
  <si>
    <t>26th GA</t>
  </si>
  <si>
    <t>31st GA</t>
  </si>
  <si>
    <t>38th GA</t>
  </si>
  <si>
    <t>60th GA</t>
  </si>
  <si>
    <t>61st GA</t>
  </si>
  <si>
    <t>Forces Engaged: Brawner's Farm, August 28, 1862</t>
  </si>
  <si>
    <t>Total, Forces Engaged: Confederate Army</t>
  </si>
  <si>
    <t>Jackson's Command / MG Thomas J. "Stonewall" Jackson</t>
  </si>
  <si>
    <t>Stonewall Brigade / Col. W.S.H. Baylor</t>
  </si>
  <si>
    <t>Jackson's Division ( - ) / BG William B. Taliaferro</t>
  </si>
  <si>
    <t>Jackson's Division Artillery</t>
  </si>
  <si>
    <t>Ewell's Division / MG R.S. Ewell</t>
  </si>
  <si>
    <t>Trimble's Brigade / BG I.R. Trimble</t>
  </si>
  <si>
    <t>15th AL</t>
  </si>
  <si>
    <t>21st GA</t>
  </si>
  <si>
    <t>21st NC</t>
  </si>
  <si>
    <t>Ewell's Division Artillery</t>
  </si>
  <si>
    <t>Present on Manassas Battlefield</t>
  </si>
  <si>
    <t>Confederate Army: August 29, 1862</t>
  </si>
  <si>
    <t>Army of Northern Virginia / General Robert E. Lee</t>
  </si>
  <si>
    <t>Headquarters</t>
  </si>
  <si>
    <t>Longstreet's Command / MG James Longstreet</t>
  </si>
  <si>
    <t>Jackson's Division / BG Charles S. Winder</t>
  </si>
  <si>
    <t>Jackson's Division / BG W.E. Starke</t>
  </si>
  <si>
    <t>Second Brigade / Col. Bradley T. Johnson</t>
  </si>
  <si>
    <t>Taliaferro's Brigade / Col. A.G. Taliaferro</t>
  </si>
  <si>
    <t>Louisiana Brigade / Col. Leroy A. Stafford</t>
  </si>
  <si>
    <t>1st LA</t>
  </si>
  <si>
    <t>2nd LA</t>
  </si>
  <si>
    <t>9th LA</t>
  </si>
  <si>
    <t>10th LA</t>
  </si>
  <si>
    <t>15th LA</t>
  </si>
  <si>
    <t>Coppens' LA Bn.</t>
  </si>
  <si>
    <t>Jackson's Division Artillery / Maj. L.M. Shumaker</t>
  </si>
  <si>
    <t>Ewell's Division / BG A.R. Lawton</t>
  </si>
  <si>
    <t>Lawton's Brigade / Col. Marcellus Douglas</t>
  </si>
  <si>
    <t>12th GA</t>
  </si>
  <si>
    <t>15th GA</t>
  </si>
  <si>
    <t>NC Sharpshooters</t>
  </si>
  <si>
    <t>Hays' (Forno's) Brigade / Col. Henry Forno</t>
  </si>
  <si>
    <t>5th LA</t>
  </si>
  <si>
    <t>6th LA</t>
  </si>
  <si>
    <t>7th LA</t>
  </si>
  <si>
    <t>8th LA</t>
  </si>
  <si>
    <t>14th LA</t>
  </si>
  <si>
    <t>Early's Brigade / BG Jubal Early</t>
  </si>
  <si>
    <t>13th VA</t>
  </si>
  <si>
    <t>25th VA</t>
  </si>
  <si>
    <t>31st VA</t>
  </si>
  <si>
    <t>44th VA</t>
  </si>
  <si>
    <t>52nd VA</t>
  </si>
  <si>
    <t>58th VA</t>
  </si>
  <si>
    <t>Ewell's Division Artillery / Maj. A.R. Courtney</t>
  </si>
  <si>
    <t>A.P. Hill's "Light" Division / MG A.P. Hill</t>
  </si>
  <si>
    <t>Branch's Brigade / BG L.O'B. Branch</t>
  </si>
  <si>
    <t>7th NC</t>
  </si>
  <si>
    <t>18th NC</t>
  </si>
  <si>
    <t>28th NC</t>
  </si>
  <si>
    <t>33rd NC</t>
  </si>
  <si>
    <t>37th NC</t>
  </si>
  <si>
    <t>Pender's Brigade / BG W. Dorsey Pender</t>
  </si>
  <si>
    <t>16th NC</t>
  </si>
  <si>
    <t>22nd NC</t>
  </si>
  <si>
    <t>34th NC</t>
  </si>
  <si>
    <t>38th NC</t>
  </si>
  <si>
    <t>Gregg's Brigade / BG Maxcy Gregg</t>
  </si>
  <si>
    <t>1st SC</t>
  </si>
  <si>
    <t>Orr's Rifles</t>
  </si>
  <si>
    <t>12th SC</t>
  </si>
  <si>
    <t>13th SC</t>
  </si>
  <si>
    <t>14th SC</t>
  </si>
  <si>
    <t>Archer's Brigade / BG James J. Archer</t>
  </si>
  <si>
    <t>5th AL Bn.</t>
  </si>
  <si>
    <t>19th GA</t>
  </si>
  <si>
    <t>1st TN</t>
  </si>
  <si>
    <t>7th TN</t>
  </si>
  <si>
    <t>14th TN</t>
  </si>
  <si>
    <t>Field's Brigade / BG Charles W. Field</t>
  </si>
  <si>
    <t>40th VA</t>
  </si>
  <si>
    <t>47th VA</t>
  </si>
  <si>
    <t>55th VA</t>
  </si>
  <si>
    <t>22nd VA Bn.</t>
  </si>
  <si>
    <t>Thomas' Brigade / Col. E.L. Thomas</t>
  </si>
  <si>
    <t>14th GA</t>
  </si>
  <si>
    <t>35th GA</t>
  </si>
  <si>
    <t>45th GA</t>
  </si>
  <si>
    <t>49th GA</t>
  </si>
  <si>
    <t>A.P. Hill's "Light" Division Artillery / Lt. Col. R.L. Walker</t>
  </si>
  <si>
    <t>Jackson's Division Artillery / Maj. R. Snowden Andrews</t>
  </si>
  <si>
    <t>Louisiana Brigade / BG W.E. Starke</t>
  </si>
  <si>
    <t>Laurel Brigade / BG Beverly Robertson</t>
  </si>
  <si>
    <t>2nd VA Cav.</t>
  </si>
  <si>
    <t>6th VA Cav.</t>
  </si>
  <si>
    <t>7th VA Cav.</t>
  </si>
  <si>
    <t>12th VA Cav.</t>
  </si>
  <si>
    <t>17th VA Cav. Bn.</t>
  </si>
  <si>
    <t>White's Rebels</t>
  </si>
  <si>
    <t>Forces Engaged: Cedar Mountain, August 9, 1862</t>
  </si>
  <si>
    <t>Confederate Army: August 18, 1862</t>
  </si>
  <si>
    <t>Jones' Division / BG D.R. Jones</t>
  </si>
  <si>
    <t>Toombs' Brigade / BG Robert Toombs</t>
  </si>
  <si>
    <t>2nd GA</t>
  </si>
  <si>
    <t>17th GA</t>
  </si>
  <si>
    <t>20th GA</t>
  </si>
  <si>
    <t>Drayton's Brigade / BG Thomas F. Drayton</t>
  </si>
  <si>
    <t>50th GA</t>
  </si>
  <si>
    <t>51st GA</t>
  </si>
  <si>
    <t>15th SC</t>
  </si>
  <si>
    <t>Phillips GA Legion</t>
  </si>
  <si>
    <t>Jones' Brigade / Col. G.T. Anderson</t>
  </si>
  <si>
    <t>1st GA</t>
  </si>
  <si>
    <t>7th GA</t>
  </si>
  <si>
    <t>8th Georgia</t>
  </si>
  <si>
    <t>9th GA</t>
  </si>
  <si>
    <t>11th GA</t>
  </si>
  <si>
    <t>Wilcox's Division / BG Cadmus Wilcox</t>
  </si>
  <si>
    <t>Wilcox's Brigade / BG Cadmus Wilcox</t>
  </si>
  <si>
    <t>8th AL</t>
  </si>
  <si>
    <t>9th AL</t>
  </si>
  <si>
    <t>10th AL</t>
  </si>
  <si>
    <t>11th AL</t>
  </si>
  <si>
    <t>Featherston's Brigade / BG W.S. Featherston</t>
  </si>
  <si>
    <t>2nd MS</t>
  </si>
  <si>
    <t>12th MS</t>
  </si>
  <si>
    <t>16th MS</t>
  </si>
  <si>
    <t>19th MS</t>
  </si>
  <si>
    <t>2nd MS Bn.</t>
  </si>
  <si>
    <t>Pryor's Brigade / BG Roger A. Pryor</t>
  </si>
  <si>
    <t>14th AL</t>
  </si>
  <si>
    <t>2nd FL</t>
  </si>
  <si>
    <t>5th FL</t>
  </si>
  <si>
    <t>8th FL</t>
  </si>
  <si>
    <t>3rd VA</t>
  </si>
  <si>
    <t>Kemper's Division / BG James L. Kemper</t>
  </si>
  <si>
    <t>Kemper's Brigade / Col. Montgomery D. Corse</t>
  </si>
  <si>
    <t>1st VA</t>
  </si>
  <si>
    <t>7th VA</t>
  </si>
  <si>
    <t>11th VA</t>
  </si>
  <si>
    <t>17th VA</t>
  </si>
  <si>
    <t>24th VA</t>
  </si>
  <si>
    <t>Jenkins' Brigade / BG Micah Jenkins</t>
  </si>
  <si>
    <t>2nd SC (Rifles)</t>
  </si>
  <si>
    <t>5th SC</t>
  </si>
  <si>
    <t>6th SC</t>
  </si>
  <si>
    <t>4th SC Bn.</t>
  </si>
  <si>
    <t>Palmetto Sharpshooters</t>
  </si>
  <si>
    <t>Pickett's Brigade / Col. Eppa Hunton</t>
  </si>
  <si>
    <t>8th VA</t>
  </si>
  <si>
    <t>18th VA</t>
  </si>
  <si>
    <t>19th VA</t>
  </si>
  <si>
    <t>28th VA</t>
  </si>
  <si>
    <t>56th VA</t>
  </si>
  <si>
    <t>Hood's Division / BG John B. Hood</t>
  </si>
  <si>
    <t>Texas Brigade / BG John B. Hood</t>
  </si>
  <si>
    <t>1st TX</t>
  </si>
  <si>
    <t>4th TX</t>
  </si>
  <si>
    <t>5th TX</t>
  </si>
  <si>
    <t>18th GA</t>
  </si>
  <si>
    <t>Hampton Legion</t>
  </si>
  <si>
    <t>Law's Brigade / Col. E.M. Law</t>
  </si>
  <si>
    <t>4th AL</t>
  </si>
  <si>
    <t>11th MS</t>
  </si>
  <si>
    <t>6th NC</t>
  </si>
  <si>
    <t>Hood's Division Artillery / B.W. Froebel</t>
  </si>
  <si>
    <t>Washington Artillery / Col. John B. Walton</t>
  </si>
  <si>
    <t>1st Co.</t>
  </si>
  <si>
    <t>2nd Co.</t>
  </si>
  <si>
    <t>3rd Co.</t>
  </si>
  <si>
    <t>4th Co.</t>
  </si>
  <si>
    <t>Other Artillery</t>
  </si>
  <si>
    <t>Goochland Arty.</t>
  </si>
  <si>
    <t>17th SC</t>
  </si>
  <si>
    <t>18th SC</t>
  </si>
  <si>
    <t>22nd SC</t>
  </si>
  <si>
    <t>23rd SC</t>
  </si>
  <si>
    <t>Holcombe Legion</t>
  </si>
  <si>
    <t>Anderson's Division / MG R.H. Anderson</t>
  </si>
  <si>
    <t>9th VA</t>
  </si>
  <si>
    <t>14th VA</t>
  </si>
  <si>
    <t>38th VA</t>
  </si>
  <si>
    <t>53rd VA</t>
  </si>
  <si>
    <t>57th VA</t>
  </si>
  <si>
    <t>5th VA Bn.</t>
  </si>
  <si>
    <t>Mahone's Brigade / BG William Mahone</t>
  </si>
  <si>
    <t>6th VA</t>
  </si>
  <si>
    <t>12th VA</t>
  </si>
  <si>
    <t>16th VA</t>
  </si>
  <si>
    <t>41st VA</t>
  </si>
  <si>
    <t>Wright's Brigade / BG A.R. Wright</t>
  </si>
  <si>
    <t>44th AL</t>
  </si>
  <si>
    <t>3rd GA</t>
  </si>
  <si>
    <t>22nd GA</t>
  </si>
  <si>
    <t>48th GA</t>
  </si>
  <si>
    <t>Anderson's Division Artillery</t>
  </si>
  <si>
    <t>Lee's Battalion / Col. Stephen D. Lee</t>
  </si>
  <si>
    <t>Cavalry Division / MG J.E.B. Stuart</t>
  </si>
  <si>
    <t>Lee's Brigade / BG Fitz Lee</t>
  </si>
  <si>
    <t>1st VA Cav.</t>
  </si>
  <si>
    <t>3rd VA Cav.</t>
  </si>
  <si>
    <t>4th VA Cav.</t>
  </si>
  <si>
    <t>5th VA Cav.</t>
  </si>
  <si>
    <t>9th VA Cav.</t>
  </si>
  <si>
    <t>Stuart Horse Artillery</t>
  </si>
  <si>
    <t>Second Brigade / Maj. John Seddon</t>
  </si>
  <si>
    <t>Confederate Army: August 26, 1862</t>
  </si>
  <si>
    <t>Jackson's Division / BG William B. Taliaferro</t>
  </si>
  <si>
    <t>Jackson's Cavalry</t>
  </si>
  <si>
    <t>Black Horse Troop</t>
  </si>
  <si>
    <t>Forces Engaged: Bull Run Bridge, August 27, 1862</t>
  </si>
  <si>
    <t>not present?</t>
  </si>
  <si>
    <t>Forces Engaged: Kettle Run, August 27, 1862</t>
  </si>
  <si>
    <t>Forces Engaged: Thoroughfare Gap, August 28, 1862</t>
  </si>
  <si>
    <t>Toombs' Brigade / Col. Henry L. Benning</t>
  </si>
  <si>
    <t>Hood's Division</t>
  </si>
  <si>
    <t>1st SC Volunteers</t>
  </si>
  <si>
    <t>Evans' Independent Brigade / BG N.G. Evans</t>
  </si>
  <si>
    <t>Longstreet's Artillery Reserve</t>
  </si>
  <si>
    <t>Confederate Army: August 30, 1862</t>
  </si>
  <si>
    <t>Lawton's Brigade / Col. Marcellus Douglass</t>
  </si>
  <si>
    <t>Trimble's Brigade / Capt. W.F. Brown</t>
  </si>
  <si>
    <t>Hays' (Forno's) Brigade / Col. H.B. Strong</t>
  </si>
  <si>
    <t>Field's Brigade / Col. J.M. Brockenbrough</t>
  </si>
  <si>
    <t>Confederate Army: September 2, 1862</t>
  </si>
  <si>
    <t>Jenkins' Brigade / Col. Joseph Walker</t>
  </si>
  <si>
    <t>Armistead's Brigade / BG Lewis Armistead</t>
  </si>
  <si>
    <t>Mahone's Brigade / Col. David A. Weisinger</t>
  </si>
  <si>
    <t>Stonewall Brigade / Col. A.J. Grigsby</t>
  </si>
  <si>
    <t>Trimble's Brigade / Col. James A. Walker</t>
  </si>
  <si>
    <t>Hampton's Brigade / BG Wade Hampton</t>
  </si>
  <si>
    <t>1st NC Cav.</t>
  </si>
  <si>
    <t>2nd SC Cav.</t>
  </si>
  <si>
    <t>10th VA Cav.</t>
  </si>
  <si>
    <t>Cobb's Legion Cav.</t>
  </si>
  <si>
    <t>Jeff Davis Legion Cav.</t>
  </si>
  <si>
    <t>Reinforcing Column</t>
  </si>
  <si>
    <t>McLaws' Division / MG Lafayette McLaws</t>
  </si>
  <si>
    <t>Kershaw's Brigade / BG J.B. Kershaw</t>
  </si>
  <si>
    <t>2nd SC</t>
  </si>
  <si>
    <t>3rd SC</t>
  </si>
  <si>
    <t>7th SC</t>
  </si>
  <si>
    <t>8th SC</t>
  </si>
  <si>
    <t>Cobb's Brigade / BG Howell Cobb</t>
  </si>
  <si>
    <t>16th GA</t>
  </si>
  <si>
    <t>24th GA</t>
  </si>
  <si>
    <t>Cobb's Legion</t>
  </si>
  <si>
    <t>15th NC</t>
  </si>
  <si>
    <t>Barksdale's Brigade / BG William Barksdale</t>
  </si>
  <si>
    <t>13th MS</t>
  </si>
  <si>
    <t>17th MS</t>
  </si>
  <si>
    <t>18th MS</t>
  </si>
  <si>
    <t>21st MS</t>
  </si>
  <si>
    <t>Semmes' Brigade / BG Paul J. Semmes</t>
  </si>
  <si>
    <t>10th GA</t>
  </si>
  <si>
    <t>53rd GA</t>
  </si>
  <si>
    <t>15th VA</t>
  </si>
  <si>
    <t>32nd VA</t>
  </si>
  <si>
    <t>McLaws' Division Artillery / Col. Henry C. Cabell</t>
  </si>
  <si>
    <t>1st Co. Richmond Howitzers</t>
  </si>
  <si>
    <t>D.H. Hill's Division / MG D.H. Hill</t>
  </si>
  <si>
    <t>Garland's Brigade / BG Samuel Garland</t>
  </si>
  <si>
    <t>5th NC</t>
  </si>
  <si>
    <t>12th NC</t>
  </si>
  <si>
    <t>13th NC</t>
  </si>
  <si>
    <t>20th NC</t>
  </si>
  <si>
    <t>23rd NC</t>
  </si>
  <si>
    <t>Anderson's Brigade / BG George B. Anderson</t>
  </si>
  <si>
    <t>2nd NC</t>
  </si>
  <si>
    <t>4th NC</t>
  </si>
  <si>
    <t>14th NC</t>
  </si>
  <si>
    <t>30th NC</t>
  </si>
  <si>
    <t>Ripley's Brigade / BG Roswell Ripley</t>
  </si>
  <si>
    <t>4th GA</t>
  </si>
  <si>
    <t>44th GA</t>
  </si>
  <si>
    <t>1st NC</t>
  </si>
  <si>
    <t>3rd NC</t>
  </si>
  <si>
    <t>Rodes' Brigade / BG Robert E. Rodes</t>
  </si>
  <si>
    <t>3rd AL</t>
  </si>
  <si>
    <t>5th AL</t>
  </si>
  <si>
    <t>6th AL</t>
  </si>
  <si>
    <t>12th AL</t>
  </si>
  <si>
    <t>26th AL</t>
  </si>
  <si>
    <t>Colquitt's Brigade / Col. A.H. Colquitt</t>
  </si>
  <si>
    <t>13th AL</t>
  </si>
  <si>
    <t>6th GA</t>
  </si>
  <si>
    <t>23rd GA</t>
  </si>
  <si>
    <t>27th GA</t>
  </si>
  <si>
    <t>28th GA</t>
  </si>
  <si>
    <t>D.H. Hill's Division Artillery / Maj. C.F. Pierson</t>
  </si>
  <si>
    <t>Hardaway's AL Btty.</t>
  </si>
  <si>
    <t>Walker's Division / BG John G. Walker</t>
  </si>
  <si>
    <t>Ransom's Brigade / BG Robert Ransom, Jr.</t>
  </si>
  <si>
    <t>24th NC</t>
  </si>
  <si>
    <t>25th NC</t>
  </si>
  <si>
    <t>35th NC</t>
  </si>
  <si>
    <t>49th NC</t>
  </si>
  <si>
    <t>Walker's Brigade / Col. Van Manning</t>
  </si>
  <si>
    <t>3rd AR</t>
  </si>
  <si>
    <t>27th NC</t>
  </si>
  <si>
    <t>46th NC</t>
  </si>
  <si>
    <t>48th NC</t>
  </si>
  <si>
    <t>30th VA</t>
  </si>
  <si>
    <t>Walker's Division Artillery</t>
  </si>
  <si>
    <t>Reserve Artillery / BG W.N. Pendleton</t>
  </si>
  <si>
    <t>Nelson's Battalion / Major William Nelson</t>
  </si>
  <si>
    <t>Brown's Battalion / Col. Thompson Brown</t>
  </si>
  <si>
    <t>Powhatan Arty.</t>
  </si>
  <si>
    <t>2nd Co. Richmond Howitzers</t>
  </si>
  <si>
    <t>3rd Co. Richmond Howitzers</t>
  </si>
  <si>
    <t>Salem Arty.</t>
  </si>
  <si>
    <t>Jones' Battalion / Maj. Hilary P. Jones</t>
  </si>
  <si>
    <t>Cutts' Battalion / Lt. Col. A.S. Cutts</t>
  </si>
  <si>
    <t>Lloyd's Btty.</t>
  </si>
  <si>
    <t>Seven Days Artillery</t>
  </si>
  <si>
    <t>Antietam Artillery</t>
  </si>
  <si>
    <t>2nd Bull Run Arty.</t>
  </si>
  <si>
    <t>1X10#Parrott, 2x 12# Naval How, 3xunknown</t>
  </si>
  <si>
    <t>3x12# How, 1x10#parrott, 2x3" Ord</t>
  </si>
  <si>
    <t>4x6#guns</t>
  </si>
  <si>
    <t>2x10#Parrott, 2x3"ord, 2x24#how</t>
  </si>
  <si>
    <t>4x3"ord</t>
  </si>
  <si>
    <t>2x12#How, 2x10#parrott, 2x6#guns</t>
  </si>
  <si>
    <t>2x10#parrott, 1x3" ord, 1xNapoleon</t>
  </si>
  <si>
    <t>2x3"ord, 2xNapoleon</t>
  </si>
  <si>
    <t>1x3" Ord, 1x12#How, 2x12#Blakely</t>
  </si>
  <si>
    <t>2x12#how, 2x6#guns, 1x10#parrott</t>
  </si>
  <si>
    <t>2x3"Ord, 1xWhitworth</t>
  </si>
  <si>
    <t>3x3"Ord, 1xNapleon</t>
  </si>
  <si>
    <t>unknown</t>
  </si>
  <si>
    <t>2x10#Parrott, 2x6#gun</t>
  </si>
  <si>
    <t>2x10#Parrott, 1x3"Ord, 3x6#guns</t>
  </si>
  <si>
    <t>2x10#Parrott, 2x12#How</t>
  </si>
  <si>
    <t>2x3"ord, 2x10#Parrott</t>
  </si>
  <si>
    <t>2xNapoleon, 2x12#How</t>
  </si>
  <si>
    <t>4xNapoleon</t>
  </si>
  <si>
    <t>2x12#How, 2x6#guns</t>
  </si>
  <si>
    <t>4xNapoleon, 2xBlakely 12#rifles</t>
  </si>
  <si>
    <t>2x3"ord, 4x6#guns</t>
  </si>
  <si>
    <t>1x3"ord, 2xNapoleon, 1x6#gun</t>
  </si>
  <si>
    <t>1x10#Parrott, 1x3"ord, 1xNap, 1x12#How</t>
  </si>
  <si>
    <t>2x10#Parrott, 2xNapoleon</t>
  </si>
  <si>
    <t>2x12#How, 1x3"Ord, 3x6#guns</t>
  </si>
  <si>
    <t>2x10#Parrott, 2x6#guns</t>
  </si>
  <si>
    <t>2 guns unknown</t>
  </si>
  <si>
    <t>2x10#P, 4x6#guns</t>
  </si>
  <si>
    <t>Guns unknown</t>
  </si>
  <si>
    <t>1x3"ord, 1x12#How, 3x6#gun</t>
  </si>
  <si>
    <t>3x10#P, 1x12#How,1xNap</t>
  </si>
  <si>
    <t>5 guns unknown</t>
  </si>
  <si>
    <t>1xNapoleon, 1x10#Parrott</t>
  </si>
  <si>
    <t>2x6#guns may have had more, not documented</t>
  </si>
  <si>
    <t>3x3"ord, 1xHotchkiss, 1x12#How</t>
  </si>
  <si>
    <t>2x12#How, 2x3"ord</t>
  </si>
  <si>
    <t>2x12#How, 4x6#guns</t>
  </si>
  <si>
    <t>4x12#How</t>
  </si>
  <si>
    <t>8 guns</t>
  </si>
  <si>
    <t>1x10#P, 1x3"Ord, 1x6#gun</t>
  </si>
  <si>
    <t>2x10#Parrott, 1x12#How, 2x6#guns</t>
  </si>
  <si>
    <t>1x10#P, 1x3"Ord, 2x6#guns</t>
  </si>
  <si>
    <t>3x10#P, 3x12#How</t>
  </si>
  <si>
    <t>1x12#How, 1xNapoleon, 2x6#guns</t>
  </si>
  <si>
    <t>2x10#Parrott, 2x20#Parrott</t>
  </si>
  <si>
    <t>1x3"Ord, 1x12#How, 1x6#gun</t>
  </si>
  <si>
    <t>2x3#Ord, 1x12#How, 1x6#gun</t>
  </si>
  <si>
    <t>2x3"Ord, 2x12#How</t>
  </si>
  <si>
    <t>2x6#guns</t>
  </si>
  <si>
    <t>1x10#P, 2x3"Ord</t>
  </si>
  <si>
    <t>3x3"Ord, 1x12#How</t>
  </si>
  <si>
    <t>3x6#guns, 1x10#Parrott</t>
  </si>
  <si>
    <t>3x12#How, 3x6#guns</t>
  </si>
  <si>
    <t>2x20#Parrott, 3x10#Parrott, 1xWhitworth</t>
  </si>
  <si>
    <t>3x10#P, 2x12#How,1xNapoleon</t>
  </si>
  <si>
    <t>2x3"Ord, 1x12#How, 3x6#guns</t>
  </si>
  <si>
    <t>2x10#Parrott, 4x Unknown</t>
  </si>
  <si>
    <t>Norfolk (Huger's) VA Arty.</t>
  </si>
  <si>
    <t>1x10#parrott, 1x3" ord,2x6# gun</t>
  </si>
  <si>
    <t>Cos.</t>
  </si>
  <si>
    <t>2x24# How, 4xNapoleon</t>
  </si>
  <si>
    <t>Fauquier (Stribling's) VA Arty.</t>
  </si>
  <si>
    <t>Goochland (Turner's) VA Btty.</t>
  </si>
  <si>
    <t>4 unknown</t>
  </si>
  <si>
    <t>Petersburg (Branch's) VA Arty.</t>
  </si>
  <si>
    <t>Stafford (French's) VA Lt. Arty.</t>
  </si>
  <si>
    <t>3x12#How, 2x10#parrott, 1x3"0rd</t>
  </si>
  <si>
    <t>47th AL</t>
  </si>
  <si>
    <t>48th AL</t>
  </si>
  <si>
    <t>8th GA</t>
  </si>
  <si>
    <t>Staunton (Balthis') VA Arty.</t>
  </si>
  <si>
    <t>Rowan (Reilly's) NC Arty.</t>
  </si>
  <si>
    <t>Allegheny (Carpenter's) VA Arty.</t>
  </si>
  <si>
    <t>Rockbridge (Poague's) VA Arty.</t>
  </si>
  <si>
    <t>Richmond Hampden (Caskie's) VA Arty.</t>
  </si>
  <si>
    <t>Richmond Henrico (Courtney's) VA Arty.</t>
  </si>
  <si>
    <t>Baltimore (Brockenbrough's) 2nd MD Btty.</t>
  </si>
  <si>
    <t>1x3"Ord, 1x12#How, 2x12#Blakely</t>
  </si>
  <si>
    <t>King William (Carter's) VA Arty.</t>
  </si>
  <si>
    <t>Jeff Davis (Bondurant's) AL Arty.</t>
  </si>
  <si>
    <t>Hanover (Nelson's) VA Arty.</t>
  </si>
  <si>
    <t>6xUnknown</t>
  </si>
  <si>
    <t>Loudoun (Rogers') VA Arty.</t>
  </si>
  <si>
    <t>Richmond Thomas (Anderson's) VA Arty.</t>
  </si>
  <si>
    <t>Donaldsonville (Maurin's) LA Arty.</t>
  </si>
  <si>
    <t>Dixie (Chapman's) VA Arty.</t>
  </si>
  <si>
    <t>Andrews' 1st MD Btty.</t>
  </si>
  <si>
    <t>Charleston German (Bachman's) SC Arty.</t>
  </si>
  <si>
    <t>Fredericksburg (Braxton's) VA Arty.</t>
  </si>
  <si>
    <t>1xNapoleon, 1x12#How, 2x6#guns</t>
  </si>
  <si>
    <t>Richmond (Crenshaw's) VA Btty.</t>
  </si>
  <si>
    <t>Richmond Letcher (Davidson's) VA Arty.</t>
  </si>
  <si>
    <t>Richmond Johnson (Johnson's) VA Arty.</t>
  </si>
  <si>
    <t>4xUnknown</t>
  </si>
  <si>
    <t>Pee Dee (McIntosh's) SC Arty.</t>
  </si>
  <si>
    <t>Richmond Purcell (Parker's) VA Arty.</t>
  </si>
  <si>
    <t>Branch (Latham's) NC Arty</t>
  </si>
  <si>
    <t>2xNap, 2x6#guns</t>
  </si>
  <si>
    <t>Manly's NC Btty.</t>
  </si>
  <si>
    <t>Troup (Carlton's) GA Arty.</t>
  </si>
  <si>
    <t>Pulaski (Read's) GA Arty.</t>
  </si>
  <si>
    <t>Williamsburg (Coke's) VA Arty.</t>
  </si>
  <si>
    <t>Richmond Fayette (Clopton's) VA Arty.</t>
  </si>
  <si>
    <t>2x10#P, 1x12#How, 1xHotchkiss</t>
  </si>
  <si>
    <t>Campbell Long Island (Clark's) VA Arty.</t>
  </si>
  <si>
    <t>Richmond Orange (Fry's) VA Arty.</t>
  </si>
  <si>
    <t>Rhett's SC Btty.</t>
  </si>
  <si>
    <t>Co. D Sumter (Blackshear's) GA Arty.</t>
  </si>
  <si>
    <t>Co. E Sumter (Lane's) GA Atty.</t>
  </si>
  <si>
    <t>Co. B Sumter (Price's) GA Arty.</t>
  </si>
  <si>
    <t>Co. A Sumter (Ross') GA Arty.</t>
  </si>
  <si>
    <t>3xNap, 3x6#guns</t>
  </si>
  <si>
    <t>2nd Fluvanna (Ancell's) VA Arty.</t>
  </si>
  <si>
    <t>Milledge's GA Btty.</t>
  </si>
  <si>
    <t>1st Fluvanna (Huckstep's) VA Arty.</t>
  </si>
  <si>
    <t>Amherst (Kirkpatrick's) VA Arty.</t>
  </si>
  <si>
    <t>Louisa Morris (Page's) VA Arty.</t>
  </si>
  <si>
    <t>1st Co. Stuart (Pelham's)  Horse Arty.</t>
  </si>
  <si>
    <t>Washington (Hart's) SC Arty.</t>
  </si>
  <si>
    <t>1st Co. Stuart (Pelham's) VA Horse Arty.</t>
  </si>
  <si>
    <t>Ashby (Chew's) VA Horse Arty.</t>
  </si>
  <si>
    <t>1x3"Ord, 1x12#How, 1x3.1"Blakely</t>
  </si>
  <si>
    <t>2x3"Ord, 2xNapoleons</t>
  </si>
  <si>
    <t>Palmetto (Garden's) SC Arty.</t>
  </si>
  <si>
    <t>Macbeth (Boyce's) SC Arty.</t>
  </si>
  <si>
    <t>4xNapoleons</t>
  </si>
  <si>
    <t>1x3"Ord, 3x12#How</t>
  </si>
  <si>
    <t>Bath (Taylor's) VA Arty.</t>
  </si>
  <si>
    <t>Portsmouth (Grimes') VA Arty.</t>
  </si>
  <si>
    <t>4x12# Naval How</t>
  </si>
  <si>
    <t>Bedford (Jordan's) VA Arty.</t>
  </si>
  <si>
    <t>3x24#How, 1xNapoleon</t>
  </si>
  <si>
    <t>Richmond (Parker's ) VA Arty.</t>
  </si>
  <si>
    <t>Ashland (Woolfolk's) VA Arty.</t>
  </si>
  <si>
    <t>Lynchburg Beauregard (Moorman's) VA Arty.</t>
  </si>
  <si>
    <t>Winchester (Cutshaw's) VA Arty.</t>
  </si>
  <si>
    <t>4 "rifles"</t>
  </si>
  <si>
    <t>Lynchburg Lee (Raines') VA Arty.</t>
  </si>
  <si>
    <t>Page-Shenandoah Eighth Star VA Arty.</t>
  </si>
  <si>
    <t>1x3"Ord, 1x10#Parrott, 1xNap, 1x6#gun</t>
  </si>
  <si>
    <t>Danville (Schumaker's) VA Arty.</t>
  </si>
  <si>
    <t>1x3"Ord, 2x10#Parrott</t>
  </si>
  <si>
    <t>Chesapeake (Brown's) 4th MD Btty.</t>
  </si>
  <si>
    <t>Louisiana Guard (D'Aquin's) Arty.</t>
  </si>
  <si>
    <t>Bedford (Johnson's) VA Arty.</t>
  </si>
  <si>
    <t>2x3"Ord, 1x12#How, 1x6#gun</t>
  </si>
  <si>
    <t>Middlesex (Fleet's) VA Arty.</t>
  </si>
  <si>
    <t>2x3"Ord, 2xNapoleon</t>
  </si>
  <si>
    <t>2x10#Parrott, 1x3"ord, 1xNapoleon</t>
  </si>
  <si>
    <t>4xBlakely Rifles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</si>
</sst>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8"/>
      <name val="Arial Narrow"/>
      <family val="2"/>
    </font>
    <font>
      <sz val="8"/>
      <name val="Tahoma"/>
      <family val="0"/>
    </font>
    <font>
      <b/>
      <sz val="8"/>
      <name val="Tahoma"/>
      <family val="0"/>
    </font>
    <font>
      <b/>
      <sz val="8"/>
      <name val="Arial"/>
      <family val="2"/>
    </font>
  </fonts>
  <fills count="2">
    <fill>
      <patternFill/>
    </fill>
    <fill>
      <patternFill patternType="gray125"/>
    </fill>
  </fills>
  <borders count="3">
    <border>
      <left/>
      <right/>
      <top/>
      <bottom/>
      <diagonal/>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1" fillId="0" borderId="1" xfId="0" applyNumberFormat="1" applyFont="1" applyFill="1" applyBorder="1" applyAlignment="1" applyProtection="1">
      <alignment horizontal="center"/>
      <protection locked="0"/>
    </xf>
    <xf numFmtId="0" fontId="1" fillId="0" borderId="1" xfId="0" applyFont="1" applyBorder="1" applyAlignment="1">
      <alignment horizontal="center"/>
    </xf>
    <xf numFmtId="0" fontId="1" fillId="0" borderId="1" xfId="0" applyNumberFormat="1" applyFont="1" applyFill="1" applyBorder="1" applyAlignment="1" applyProtection="1">
      <alignment horizontal="center"/>
      <protection locked="0"/>
    </xf>
    <xf numFmtId="0" fontId="1" fillId="0" borderId="1"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protection locked="0"/>
    </xf>
    <xf numFmtId="0" fontId="1" fillId="0" borderId="1" xfId="0" applyFont="1" applyBorder="1" applyAlignment="1">
      <alignment horizontal="left"/>
    </xf>
    <xf numFmtId="0" fontId="1" fillId="0" borderId="1" xfId="0" applyNumberFormat="1" applyFont="1" applyFill="1" applyBorder="1" applyAlignment="1" applyProtection="1">
      <alignment/>
      <protection locked="0"/>
    </xf>
    <xf numFmtId="0" fontId="1" fillId="0" borderId="2" xfId="0" applyFont="1" applyBorder="1" applyAlignment="1">
      <alignment horizontal="left"/>
    </xf>
    <xf numFmtId="0" fontId="1" fillId="0" borderId="0" xfId="0" applyNumberFormat="1" applyFont="1" applyFill="1" applyBorder="1" applyAlignment="1" applyProtection="1">
      <alignment horizontal="left"/>
      <protection locked="0"/>
    </xf>
    <xf numFmtId="0" fontId="1" fillId="0" borderId="1"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horizontal="center"/>
      <protection locked="0"/>
    </xf>
    <xf numFmtId="0" fontId="1" fillId="0" borderId="1" xfId="0" applyNumberFormat="1" applyFont="1" applyFill="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67"/>
  <sheetViews>
    <sheetView workbookViewId="0" topLeftCell="A1">
      <selection activeCell="A1" sqref="A1:IV1"/>
    </sheetView>
  </sheetViews>
  <sheetFormatPr defaultColWidth="9.140625" defaultRowHeight="12.75"/>
  <cols>
    <col min="1" max="1" width="41.421875" style="2" customWidth="1"/>
    <col min="2" max="2" width="9.140625" style="2" customWidth="1"/>
    <col min="3" max="3" width="7.28125" style="2" customWidth="1"/>
    <col min="4" max="4" width="29.00390625" style="2" customWidth="1"/>
    <col min="5" max="5" width="27.140625" style="2" customWidth="1"/>
    <col min="6" max="6" width="25.00390625" style="2" customWidth="1"/>
  </cols>
  <sheetData>
    <row r="1" spans="1:6" ht="12.75">
      <c r="A1" s="1" t="s">
        <v>0</v>
      </c>
      <c r="B1" s="1" t="s">
        <v>1</v>
      </c>
      <c r="C1" s="1" t="s">
        <v>400</v>
      </c>
      <c r="D1" s="2" t="s">
        <v>339</v>
      </c>
      <c r="E1" s="2" t="s">
        <v>337</v>
      </c>
      <c r="F1" s="2" t="s">
        <v>338</v>
      </c>
    </row>
    <row r="2" ht="12.75">
      <c r="A2" s="3" t="s">
        <v>2</v>
      </c>
    </row>
    <row r="3" ht="12.75">
      <c r="A3" s="3"/>
    </row>
    <row r="4" ht="12.75">
      <c r="A4" s="3"/>
    </row>
    <row r="5" spans="1:2" ht="12.75">
      <c r="A5" s="1" t="s">
        <v>3</v>
      </c>
      <c r="B5" s="2">
        <f>SUM(B6,B8,B54,B91,B159)</f>
        <v>27988</v>
      </c>
    </row>
    <row r="6" spans="1:2" ht="12.75">
      <c r="A6" s="2" t="s">
        <v>4</v>
      </c>
      <c r="B6" s="2">
        <v>9</v>
      </c>
    </row>
    <row r="7" ht="12.75"/>
    <row r="8" spans="1:2" ht="12.75">
      <c r="A8" s="2" t="s">
        <v>47</v>
      </c>
      <c r="B8" s="2">
        <f>SUM(B9,B11,B19,B26,B34,B43)</f>
        <v>7507</v>
      </c>
    </row>
    <row r="9" spans="1:2" ht="12.75">
      <c r="A9" s="2" t="s">
        <v>5</v>
      </c>
      <c r="B9" s="2">
        <v>6</v>
      </c>
    </row>
    <row r="10" ht="12.75"/>
    <row r="11" spans="1:2" ht="12.75">
      <c r="A11" s="2" t="s">
        <v>6</v>
      </c>
      <c r="B11" s="2">
        <f>SUM(B12:B17)</f>
        <v>1731</v>
      </c>
    </row>
    <row r="12" spans="1:2" ht="12.75">
      <c r="A12" s="2" t="s">
        <v>7</v>
      </c>
      <c r="B12" s="2">
        <v>4</v>
      </c>
    </row>
    <row r="13" spans="1:2" ht="12.75">
      <c r="A13" s="2" t="s">
        <v>8</v>
      </c>
      <c r="B13" s="2">
        <v>281</v>
      </c>
    </row>
    <row r="14" spans="1:2" ht="12.75">
      <c r="A14" s="2" t="s">
        <v>9</v>
      </c>
      <c r="B14" s="2">
        <v>402</v>
      </c>
    </row>
    <row r="15" spans="1:2" ht="12.75">
      <c r="A15" s="2" t="s">
        <v>10</v>
      </c>
      <c r="B15" s="2">
        <v>461</v>
      </c>
    </row>
    <row r="16" spans="1:2" ht="12.75">
      <c r="A16" s="2" t="s">
        <v>11</v>
      </c>
      <c r="B16" s="2">
        <v>276</v>
      </c>
    </row>
    <row r="17" spans="1:2" ht="12.75">
      <c r="A17" s="2" t="s">
        <v>12</v>
      </c>
      <c r="B17" s="2">
        <v>307</v>
      </c>
    </row>
    <row r="18" ht="12.75"/>
    <row r="19" spans="1:2" ht="12.75">
      <c r="A19" s="2" t="s">
        <v>13</v>
      </c>
      <c r="B19" s="2">
        <f>SUM(B20:B24)</f>
        <v>1268</v>
      </c>
    </row>
    <row r="20" spans="1:2" ht="12.75">
      <c r="A20" s="2" t="s">
        <v>7</v>
      </c>
      <c r="B20" s="2">
        <v>4</v>
      </c>
    </row>
    <row r="21" spans="1:2" ht="12.75">
      <c r="A21" s="2" t="s">
        <v>14</v>
      </c>
      <c r="B21" s="2">
        <v>285</v>
      </c>
    </row>
    <row r="22" spans="1:2" ht="12.75">
      <c r="A22" s="2" t="s">
        <v>15</v>
      </c>
      <c r="B22" s="2">
        <v>433</v>
      </c>
    </row>
    <row r="23" spans="1:2" ht="12.75">
      <c r="A23" s="2" t="s">
        <v>16</v>
      </c>
      <c r="B23" s="2">
        <v>391</v>
      </c>
    </row>
    <row r="24" spans="1:2" ht="12.75">
      <c r="A24" s="2" t="s">
        <v>17</v>
      </c>
      <c r="B24" s="2">
        <v>155</v>
      </c>
    </row>
    <row r="25" ht="12.75"/>
    <row r="26" spans="1:2" ht="12.75">
      <c r="A26" s="2" t="s">
        <v>18</v>
      </c>
      <c r="B26" s="2">
        <f>SUM(B27:B32)</f>
        <v>1781</v>
      </c>
    </row>
    <row r="27" spans="1:2" ht="12.75">
      <c r="A27" s="2" t="s">
        <v>7</v>
      </c>
      <c r="B27" s="2">
        <v>4</v>
      </c>
    </row>
    <row r="28" spans="1:2" ht="12.75">
      <c r="A28" s="2" t="s">
        <v>19</v>
      </c>
      <c r="B28" s="2">
        <v>359</v>
      </c>
    </row>
    <row r="29" spans="1:2" ht="12.75">
      <c r="A29" s="2" t="s">
        <v>20</v>
      </c>
      <c r="B29" s="2">
        <v>232</v>
      </c>
    </row>
    <row r="30" spans="1:2" ht="12.75">
      <c r="A30" s="2" t="s">
        <v>21</v>
      </c>
      <c r="B30" s="2">
        <v>397</v>
      </c>
    </row>
    <row r="31" spans="1:2" ht="12.75">
      <c r="A31" s="2" t="s">
        <v>408</v>
      </c>
      <c r="B31" s="2">
        <v>419</v>
      </c>
    </row>
    <row r="32" spans="1:2" ht="12.75">
      <c r="A32" s="2" t="s">
        <v>409</v>
      </c>
      <c r="B32" s="2">
        <v>370</v>
      </c>
    </row>
    <row r="33" ht="12.75"/>
    <row r="34" spans="1:2" ht="12.75">
      <c r="A34" s="2" t="s">
        <v>22</v>
      </c>
      <c r="B34" s="2">
        <v>2136</v>
      </c>
    </row>
    <row r="35" spans="1:2" ht="12.75">
      <c r="A35" s="2" t="s">
        <v>7</v>
      </c>
      <c r="B35" s="2" t="s">
        <v>23</v>
      </c>
    </row>
    <row r="36" spans="1:2" ht="12.75">
      <c r="A36" s="2" t="s">
        <v>24</v>
      </c>
      <c r="B36" s="2" t="s">
        <v>23</v>
      </c>
    </row>
    <row r="37" spans="1:2" ht="12.75">
      <c r="A37" s="2" t="s">
        <v>25</v>
      </c>
      <c r="B37" s="2" t="s">
        <v>23</v>
      </c>
    </row>
    <row r="38" spans="1:2" ht="12.75">
      <c r="A38" s="2" t="s">
        <v>26</v>
      </c>
      <c r="B38" s="2" t="s">
        <v>23</v>
      </c>
    </row>
    <row r="39" spans="1:2" ht="12.75">
      <c r="A39" s="2" t="s">
        <v>27</v>
      </c>
      <c r="B39" s="2" t="s">
        <v>23</v>
      </c>
    </row>
    <row r="40" spans="1:2" ht="12.75">
      <c r="A40" s="2" t="s">
        <v>28</v>
      </c>
      <c r="B40" s="2" t="s">
        <v>23</v>
      </c>
    </row>
    <row r="41" spans="1:2" ht="12.75">
      <c r="A41" s="2" t="s">
        <v>29</v>
      </c>
      <c r="B41" s="2" t="s">
        <v>23</v>
      </c>
    </row>
    <row r="42" ht="12.75"/>
    <row r="43" spans="1:2" ht="12.75">
      <c r="A43" s="2" t="s">
        <v>113</v>
      </c>
      <c r="B43" s="2">
        <f>SUM(B44:B51)</f>
        <v>585</v>
      </c>
    </row>
    <row r="44" spans="1:6" ht="12.75">
      <c r="A44" s="11" t="s">
        <v>413</v>
      </c>
      <c r="B44" s="2">
        <v>70</v>
      </c>
      <c r="D44" s="6" t="s">
        <v>388</v>
      </c>
      <c r="E44" s="10" t="s">
        <v>344</v>
      </c>
      <c r="F44" s="10" t="s">
        <v>347</v>
      </c>
    </row>
    <row r="45" spans="1:6" ht="12.75">
      <c r="A45" s="11" t="s">
        <v>417</v>
      </c>
      <c r="B45" s="2">
        <v>71</v>
      </c>
      <c r="D45" s="7" t="s">
        <v>348</v>
      </c>
      <c r="E45" s="7" t="s">
        <v>348</v>
      </c>
      <c r="F45" s="6" t="s">
        <v>418</v>
      </c>
    </row>
    <row r="46" spans="1:6" ht="12.75">
      <c r="A46" s="11" t="s">
        <v>415</v>
      </c>
      <c r="B46" s="2">
        <v>75</v>
      </c>
      <c r="D46" s="7" t="s">
        <v>392</v>
      </c>
      <c r="E46" s="7" t="s">
        <v>392</v>
      </c>
      <c r="F46" s="7" t="s">
        <v>392</v>
      </c>
    </row>
    <row r="47" spans="1:6" ht="12.75">
      <c r="A47" s="2" t="s">
        <v>476</v>
      </c>
      <c r="B47" s="2">
        <v>71</v>
      </c>
      <c r="D47" s="6" t="s">
        <v>388</v>
      </c>
      <c r="E47" s="6" t="s">
        <v>477</v>
      </c>
      <c r="F47" s="6" t="s">
        <v>388</v>
      </c>
    </row>
    <row r="48" spans="1:6" ht="12.75">
      <c r="A48" s="11" t="s">
        <v>414</v>
      </c>
      <c r="B48" s="2">
        <v>95</v>
      </c>
      <c r="D48" s="6" t="s">
        <v>385</v>
      </c>
      <c r="E48" s="5" t="s">
        <v>345</v>
      </c>
      <c r="F48" s="6" t="s">
        <v>385</v>
      </c>
    </row>
    <row r="49" spans="1:6" ht="12.75">
      <c r="A49" s="2" t="s">
        <v>478</v>
      </c>
      <c r="B49" s="2">
        <v>62</v>
      </c>
      <c r="D49" s="6" t="s">
        <v>391</v>
      </c>
      <c r="E49" s="6"/>
      <c r="F49" s="6" t="s">
        <v>391</v>
      </c>
    </row>
    <row r="50" spans="1:6" ht="12.75">
      <c r="A50" s="2" t="s">
        <v>479</v>
      </c>
      <c r="B50" s="2">
        <v>79</v>
      </c>
      <c r="D50" s="6" t="s">
        <v>480</v>
      </c>
      <c r="E50" s="6"/>
      <c r="F50" s="6"/>
    </row>
    <row r="51" spans="1:6" ht="12.75">
      <c r="A51" s="11" t="s">
        <v>481</v>
      </c>
      <c r="B51" s="2">
        <v>62</v>
      </c>
      <c r="D51" s="10" t="s">
        <v>346</v>
      </c>
      <c r="E51" s="10" t="s">
        <v>346</v>
      </c>
      <c r="F51" s="10" t="s">
        <v>346</v>
      </c>
    </row>
    <row r="52" ht="12.75"/>
    <row r="53" ht="12.75"/>
    <row r="54" spans="1:2" ht="12.75">
      <c r="A54" s="2" t="s">
        <v>36</v>
      </c>
      <c r="B54" s="2">
        <f>SUM(B55,B57,B64,B72,B82)</f>
        <v>5719</v>
      </c>
    </row>
    <row r="55" spans="1:2" ht="12.75">
      <c r="A55" s="2" t="s">
        <v>5</v>
      </c>
      <c r="B55" s="2">
        <v>6</v>
      </c>
    </row>
    <row r="56" ht="12.75"/>
    <row r="57" spans="1:2" ht="12.75">
      <c r="A57" s="2" t="s">
        <v>37</v>
      </c>
      <c r="B57" s="2">
        <v>945</v>
      </c>
    </row>
    <row r="58" spans="1:2" ht="12.75">
      <c r="A58" s="2" t="s">
        <v>7</v>
      </c>
      <c r="B58" s="2" t="s">
        <v>23</v>
      </c>
    </row>
    <row r="59" spans="1:2" ht="12.75">
      <c r="A59" s="2" t="s">
        <v>38</v>
      </c>
      <c r="B59" s="2" t="s">
        <v>23</v>
      </c>
    </row>
    <row r="60" spans="1:2" ht="12.75">
      <c r="A60" s="2" t="s">
        <v>39</v>
      </c>
      <c r="B60" s="2" t="s">
        <v>23</v>
      </c>
    </row>
    <row r="61" spans="1:2" ht="12.75">
      <c r="A61" s="2" t="s">
        <v>40</v>
      </c>
      <c r="B61" s="2" t="s">
        <v>23</v>
      </c>
    </row>
    <row r="62" spans="1:2" ht="12.75">
      <c r="A62" s="2" t="s">
        <v>63</v>
      </c>
      <c r="B62" s="2" t="s">
        <v>23</v>
      </c>
    </row>
    <row r="63" ht="12.75"/>
    <row r="64" spans="1:2" ht="12.75">
      <c r="A64" s="2" t="s">
        <v>64</v>
      </c>
      <c r="B64" s="2">
        <v>1874</v>
      </c>
    </row>
    <row r="65" spans="1:2" ht="12.75">
      <c r="A65" s="2" t="s">
        <v>7</v>
      </c>
      <c r="B65" s="2" t="s">
        <v>23</v>
      </c>
    </row>
    <row r="66" spans="1:2" ht="12.75">
      <c r="A66" s="2" t="s">
        <v>65</v>
      </c>
      <c r="B66" s="2" t="s">
        <v>23</v>
      </c>
    </row>
    <row r="67" spans="1:2" ht="12.75">
      <c r="A67" s="2" t="s">
        <v>66</v>
      </c>
      <c r="B67" s="2" t="s">
        <v>23</v>
      </c>
    </row>
    <row r="68" spans="1:2" ht="12.75">
      <c r="A68" s="2" t="s">
        <v>67</v>
      </c>
      <c r="B68" s="2" t="s">
        <v>23</v>
      </c>
    </row>
    <row r="69" spans="1:2" ht="12.75">
      <c r="A69" s="2" t="s">
        <v>68</v>
      </c>
      <c r="B69" s="2" t="s">
        <v>23</v>
      </c>
    </row>
    <row r="70" spans="1:2" ht="12.75">
      <c r="A70" s="2" t="s">
        <v>69</v>
      </c>
      <c r="B70" s="2" t="s">
        <v>23</v>
      </c>
    </row>
    <row r="71" ht="12.75"/>
    <row r="72" spans="1:2" ht="12.75">
      <c r="A72" s="2" t="s">
        <v>70</v>
      </c>
      <c r="B72" s="2">
        <v>2444</v>
      </c>
    </row>
    <row r="73" spans="1:2" ht="12.75">
      <c r="A73" s="2" t="s">
        <v>7</v>
      </c>
      <c r="B73" s="2" t="s">
        <v>23</v>
      </c>
    </row>
    <row r="74" spans="1:2" ht="12.75">
      <c r="A74" s="2" t="s">
        <v>61</v>
      </c>
      <c r="B74" s="2" t="s">
        <v>23</v>
      </c>
    </row>
    <row r="75" spans="1:2" ht="12.75">
      <c r="A75" s="2" t="s">
        <v>71</v>
      </c>
      <c r="B75" s="2" t="s">
        <v>23</v>
      </c>
    </row>
    <row r="76" spans="1:2" ht="12.75">
      <c r="A76" s="2" t="s">
        <v>72</v>
      </c>
      <c r="B76" s="2" t="s">
        <v>23</v>
      </c>
    </row>
    <row r="77" spans="1:2" ht="12.75">
      <c r="A77" s="2" t="s">
        <v>73</v>
      </c>
      <c r="B77" s="2" t="s">
        <v>23</v>
      </c>
    </row>
    <row r="78" spans="1:2" ht="12.75">
      <c r="A78" s="2" t="s">
        <v>74</v>
      </c>
      <c r="B78" s="2" t="s">
        <v>23</v>
      </c>
    </row>
    <row r="79" spans="1:2" ht="12.75">
      <c r="A79" s="2" t="s">
        <v>75</v>
      </c>
      <c r="B79" s="2" t="s">
        <v>23</v>
      </c>
    </row>
    <row r="80" spans="1:2" ht="12.75">
      <c r="A80" s="2" t="s">
        <v>76</v>
      </c>
      <c r="B80" s="2" t="s">
        <v>23</v>
      </c>
    </row>
    <row r="81" ht="12.75"/>
    <row r="82" spans="1:2" ht="12.75">
      <c r="A82" s="2" t="s">
        <v>77</v>
      </c>
      <c r="B82" s="2">
        <f>SUM(B83:B88)</f>
        <v>450</v>
      </c>
    </row>
    <row r="83" spans="1:6" ht="12.75">
      <c r="A83" s="11" t="s">
        <v>411</v>
      </c>
      <c r="B83" s="2">
        <v>75</v>
      </c>
      <c r="D83" s="6" t="s">
        <v>389</v>
      </c>
      <c r="E83" s="9" t="s">
        <v>342</v>
      </c>
      <c r="F83" s="6" t="s">
        <v>389</v>
      </c>
    </row>
    <row r="84" spans="1:6" ht="12.75">
      <c r="A84" s="2" t="s">
        <v>483</v>
      </c>
      <c r="B84" s="2">
        <v>79</v>
      </c>
      <c r="D84" s="6" t="s">
        <v>482</v>
      </c>
      <c r="E84" s="6"/>
      <c r="F84" s="6" t="s">
        <v>482</v>
      </c>
    </row>
    <row r="85" spans="1:6" ht="12.75">
      <c r="A85" s="2" t="s">
        <v>484</v>
      </c>
      <c r="B85" s="2">
        <v>68</v>
      </c>
      <c r="D85" s="6" t="s">
        <v>390</v>
      </c>
      <c r="E85" s="6"/>
      <c r="F85" s="6" t="s">
        <v>390</v>
      </c>
    </row>
    <row r="86" spans="1:6" ht="12.75">
      <c r="A86" s="12" t="s">
        <v>427</v>
      </c>
      <c r="B86" s="2">
        <v>62</v>
      </c>
      <c r="D86" s="6" t="s">
        <v>358</v>
      </c>
      <c r="E86" s="9" t="s">
        <v>358</v>
      </c>
      <c r="F86" s="6" t="s">
        <v>358</v>
      </c>
    </row>
    <row r="87" spans="1:6" ht="12.75">
      <c r="A87" s="2" t="s">
        <v>485</v>
      </c>
      <c r="B87" s="2">
        <v>75</v>
      </c>
      <c r="D87" s="6" t="s">
        <v>486</v>
      </c>
      <c r="E87" s="6"/>
      <c r="F87" s="6" t="s">
        <v>352</v>
      </c>
    </row>
    <row r="88" spans="1:6" ht="12.75">
      <c r="A88" s="11" t="s">
        <v>416</v>
      </c>
      <c r="B88" s="2">
        <v>91</v>
      </c>
      <c r="D88" s="10" t="s">
        <v>347</v>
      </c>
      <c r="E88" s="10" t="s">
        <v>347</v>
      </c>
      <c r="F88" s="10" t="s">
        <v>347</v>
      </c>
    </row>
    <row r="89" ht="12.75"/>
    <row r="90" ht="12.75"/>
    <row r="91" spans="1:2" ht="12.75">
      <c r="A91" s="2" t="s">
        <v>78</v>
      </c>
      <c r="B91" s="2">
        <f>SUM(B92,B94,B102,B109,B117,B125,B132,B139,B149)</f>
        <v>12447</v>
      </c>
    </row>
    <row r="92" spans="1:2" ht="12.75">
      <c r="A92" s="2" t="s">
        <v>5</v>
      </c>
      <c r="B92" s="2">
        <v>6</v>
      </c>
    </row>
    <row r="93" ht="12.75"/>
    <row r="94" spans="1:2" ht="12.75">
      <c r="A94" s="2" t="s">
        <v>79</v>
      </c>
      <c r="B94" s="2">
        <f>SUM(B95:B100)</f>
        <v>2005</v>
      </c>
    </row>
    <row r="95" spans="1:2" ht="12.75">
      <c r="A95" s="2" t="s">
        <v>7</v>
      </c>
      <c r="B95" s="2">
        <v>4</v>
      </c>
    </row>
    <row r="96" spans="1:2" ht="12.75">
      <c r="A96" s="2" t="s">
        <v>80</v>
      </c>
      <c r="B96" s="2">
        <v>309</v>
      </c>
    </row>
    <row r="97" spans="1:2" ht="12.75">
      <c r="A97" s="2" t="s">
        <v>81</v>
      </c>
      <c r="B97" s="2">
        <v>405</v>
      </c>
    </row>
    <row r="98" spans="1:2" ht="12.75">
      <c r="A98" s="2" t="s">
        <v>82</v>
      </c>
      <c r="B98" s="2">
        <v>443</v>
      </c>
    </row>
    <row r="99" spans="1:2" ht="12.75">
      <c r="A99" s="2" t="s">
        <v>83</v>
      </c>
      <c r="B99" s="2">
        <v>452</v>
      </c>
    </row>
    <row r="100" spans="1:2" ht="12.75">
      <c r="A100" s="2" t="s">
        <v>84</v>
      </c>
      <c r="B100" s="2">
        <v>392</v>
      </c>
    </row>
    <row r="101" ht="12.75"/>
    <row r="102" spans="1:2" ht="12.75">
      <c r="A102" s="2" t="s">
        <v>85</v>
      </c>
      <c r="B102" s="2">
        <f>SUM(B103:B107)</f>
        <v>1827</v>
      </c>
    </row>
    <row r="103" spans="1:2" ht="12.75">
      <c r="A103" s="2" t="s">
        <v>7</v>
      </c>
      <c r="B103" s="2">
        <v>4</v>
      </c>
    </row>
    <row r="104" spans="1:2" ht="12.75">
      <c r="A104" s="2" t="s">
        <v>86</v>
      </c>
      <c r="B104" s="2">
        <v>516</v>
      </c>
    </row>
    <row r="105" spans="1:2" ht="12.75">
      <c r="A105" s="2" t="s">
        <v>87</v>
      </c>
      <c r="B105" s="2">
        <v>476</v>
      </c>
    </row>
    <row r="106" spans="1:2" ht="12.75">
      <c r="A106" s="2" t="s">
        <v>88</v>
      </c>
      <c r="B106" s="2">
        <v>494</v>
      </c>
    </row>
    <row r="107" spans="1:2" ht="12.75">
      <c r="A107" s="2" t="s">
        <v>89</v>
      </c>
      <c r="B107" s="2">
        <v>337</v>
      </c>
    </row>
    <row r="108" ht="12.75"/>
    <row r="109" spans="1:2" ht="12.75">
      <c r="A109" s="2" t="s">
        <v>90</v>
      </c>
      <c r="B109" s="2">
        <f>SUM(B110:B115)</f>
        <v>1555</v>
      </c>
    </row>
    <row r="110" spans="1:2" ht="12.75">
      <c r="A110" s="2" t="s">
        <v>7</v>
      </c>
      <c r="B110" s="2">
        <v>4</v>
      </c>
    </row>
    <row r="111" spans="1:2" ht="12.75">
      <c r="A111" s="2" t="s">
        <v>91</v>
      </c>
      <c r="B111" s="2">
        <v>203</v>
      </c>
    </row>
    <row r="112" spans="1:2" ht="12.75">
      <c r="A112" s="2" t="s">
        <v>92</v>
      </c>
      <c r="B112" s="2">
        <v>353</v>
      </c>
    </row>
    <row r="113" spans="1:2" ht="12.75">
      <c r="A113" s="2" t="s">
        <v>93</v>
      </c>
      <c r="B113" s="2">
        <v>320</v>
      </c>
    </row>
    <row r="114" spans="1:2" ht="12.75">
      <c r="A114" s="2" t="s">
        <v>94</v>
      </c>
      <c r="B114" s="2">
        <v>351</v>
      </c>
    </row>
    <row r="115" spans="1:2" ht="12.75">
      <c r="A115" s="2" t="s">
        <v>95</v>
      </c>
      <c r="B115" s="2">
        <v>324</v>
      </c>
    </row>
    <row r="116" ht="12.75"/>
    <row r="117" spans="1:2" ht="12.75">
      <c r="A117" s="2" t="s">
        <v>96</v>
      </c>
      <c r="B117" s="2">
        <f>SUM(B118:B123)</f>
        <v>1369</v>
      </c>
    </row>
    <row r="118" spans="1:2" ht="12.75">
      <c r="A118" s="2" t="s">
        <v>7</v>
      </c>
      <c r="B118" s="2">
        <v>4</v>
      </c>
    </row>
    <row r="119" spans="1:2" ht="12.75">
      <c r="A119" s="2" t="s">
        <v>97</v>
      </c>
      <c r="B119" s="2">
        <v>166</v>
      </c>
    </row>
    <row r="120" spans="1:2" ht="12.75">
      <c r="A120" s="2" t="s">
        <v>98</v>
      </c>
      <c r="B120" s="2">
        <v>195</v>
      </c>
    </row>
    <row r="121" spans="1:2" ht="12.75">
      <c r="A121" s="2" t="s">
        <v>99</v>
      </c>
      <c r="B121" s="2">
        <v>417</v>
      </c>
    </row>
    <row r="122" spans="1:2" ht="12.75">
      <c r="A122" s="2" t="s">
        <v>100</v>
      </c>
      <c r="B122" s="2">
        <v>290</v>
      </c>
    </row>
    <row r="123" spans="1:2" ht="12.75">
      <c r="A123" s="2" t="s">
        <v>101</v>
      </c>
      <c r="B123" s="2">
        <v>297</v>
      </c>
    </row>
    <row r="124" ht="12.75"/>
    <row r="125" spans="1:2" ht="12.75">
      <c r="A125" s="2" t="s">
        <v>102</v>
      </c>
      <c r="B125" s="2">
        <f>SUM(B126:B130)</f>
        <v>1450</v>
      </c>
    </row>
    <row r="126" spans="1:2" ht="12.75">
      <c r="A126" s="2" t="s">
        <v>7</v>
      </c>
      <c r="B126" s="2">
        <v>4</v>
      </c>
    </row>
    <row r="127" spans="1:2" ht="12.75">
      <c r="A127" s="2" t="s">
        <v>103</v>
      </c>
      <c r="B127" s="2">
        <v>431</v>
      </c>
    </row>
    <row r="128" spans="1:2" ht="12.75">
      <c r="A128" s="2" t="s">
        <v>104</v>
      </c>
      <c r="B128" s="2">
        <v>341</v>
      </c>
    </row>
    <row r="129" spans="1:2" ht="12.75">
      <c r="A129" s="2" t="s">
        <v>105</v>
      </c>
      <c r="B129" s="2">
        <v>425</v>
      </c>
    </row>
    <row r="130" spans="1:2" ht="12.75">
      <c r="A130" s="2" t="s">
        <v>106</v>
      </c>
      <c r="B130" s="2">
        <v>249</v>
      </c>
    </row>
    <row r="131" ht="12.75"/>
    <row r="132" spans="1:2" ht="12.75">
      <c r="A132" s="2" t="s">
        <v>107</v>
      </c>
      <c r="B132" s="2">
        <f>SUM(B133:B137)</f>
        <v>1594</v>
      </c>
    </row>
    <row r="133" spans="1:2" ht="12.75">
      <c r="A133" s="2" t="s">
        <v>7</v>
      </c>
      <c r="B133" s="2">
        <v>4</v>
      </c>
    </row>
    <row r="134" spans="1:2" ht="12.75">
      <c r="A134" s="2" t="s">
        <v>108</v>
      </c>
      <c r="B134" s="2">
        <v>201</v>
      </c>
    </row>
    <row r="135" spans="1:2" ht="12.75">
      <c r="A135" s="2" t="s">
        <v>109</v>
      </c>
      <c r="B135" s="2">
        <v>449</v>
      </c>
    </row>
    <row r="136" spans="1:2" ht="12.75">
      <c r="A136" s="2" t="s">
        <v>110</v>
      </c>
      <c r="B136" s="2">
        <v>473</v>
      </c>
    </row>
    <row r="137" spans="1:2" ht="12.75">
      <c r="A137" s="2" t="s">
        <v>111</v>
      </c>
      <c r="B137" s="2">
        <v>467</v>
      </c>
    </row>
    <row r="138" ht="12.75"/>
    <row r="139" spans="1:2" ht="12.75">
      <c r="A139" s="2" t="s">
        <v>114</v>
      </c>
      <c r="B139" s="2">
        <f>SUM(B140:B146)</f>
        <v>2072</v>
      </c>
    </row>
    <row r="140" spans="1:2" ht="12.75">
      <c r="A140" s="2" t="s">
        <v>7</v>
      </c>
      <c r="B140" s="2">
        <v>3</v>
      </c>
    </row>
    <row r="141" spans="1:2" ht="12.75">
      <c r="A141" s="2" t="s">
        <v>52</v>
      </c>
      <c r="B141" s="2">
        <v>313</v>
      </c>
    </row>
    <row r="142" spans="1:2" ht="12.75">
      <c r="A142" s="2" t="s">
        <v>53</v>
      </c>
      <c r="B142" s="2">
        <v>342</v>
      </c>
    </row>
    <row r="143" spans="1:2" ht="12.75">
      <c r="A143" s="2" t="s">
        <v>54</v>
      </c>
      <c r="B143" s="2">
        <v>369</v>
      </c>
    </row>
    <row r="144" spans="1:2" ht="12.75">
      <c r="A144" s="2" t="s">
        <v>55</v>
      </c>
      <c r="B144" s="2">
        <v>446</v>
      </c>
    </row>
    <row r="145" spans="1:2" ht="12.75">
      <c r="A145" s="2" t="s">
        <v>56</v>
      </c>
      <c r="B145" s="2">
        <v>390</v>
      </c>
    </row>
    <row r="146" spans="1:2" ht="12.75">
      <c r="A146" s="2" t="s">
        <v>57</v>
      </c>
      <c r="B146" s="2">
        <v>209</v>
      </c>
    </row>
    <row r="147" ht="12.75"/>
    <row r="148" ht="12.75"/>
    <row r="149" spans="1:2" ht="12.75">
      <c r="A149" s="2" t="s">
        <v>112</v>
      </c>
      <c r="B149" s="2">
        <f>SUM(B150:B156)</f>
        <v>569</v>
      </c>
    </row>
    <row r="150" spans="1:6" ht="12.75">
      <c r="A150" s="12" t="s">
        <v>429</v>
      </c>
      <c r="B150" s="2">
        <v>105</v>
      </c>
      <c r="D150" s="10" t="s">
        <v>361</v>
      </c>
      <c r="E150" s="10" t="s">
        <v>361</v>
      </c>
      <c r="F150" s="10" t="s">
        <v>361</v>
      </c>
    </row>
    <row r="151" spans="1:6" ht="12.75">
      <c r="A151" s="12" t="s">
        <v>431</v>
      </c>
      <c r="B151" s="2">
        <v>72</v>
      </c>
      <c r="D151" s="9" t="s">
        <v>430</v>
      </c>
      <c r="E151" s="9" t="s">
        <v>430</v>
      </c>
      <c r="F151" s="10" t="s">
        <v>430</v>
      </c>
    </row>
    <row r="152" spans="1:6" ht="12.75">
      <c r="A152" s="12" t="s">
        <v>432</v>
      </c>
      <c r="B152" s="2">
        <v>81</v>
      </c>
      <c r="D152" s="10" t="s">
        <v>362</v>
      </c>
      <c r="E152" s="10" t="s">
        <v>362</v>
      </c>
      <c r="F152" s="6"/>
    </row>
    <row r="153" spans="1:6" ht="12.75">
      <c r="A153" s="12" t="s">
        <v>437</v>
      </c>
      <c r="B153" s="2">
        <v>72</v>
      </c>
      <c r="D153" s="10" t="s">
        <v>438</v>
      </c>
      <c r="E153" s="10" t="s">
        <v>438</v>
      </c>
      <c r="F153" s="10" t="s">
        <v>438</v>
      </c>
    </row>
    <row r="154" spans="1:6" ht="12.75">
      <c r="A154" s="2" t="s">
        <v>487</v>
      </c>
      <c r="B154" s="2">
        <v>73</v>
      </c>
      <c r="D154" s="6" t="s">
        <v>488</v>
      </c>
      <c r="E154" s="6"/>
      <c r="F154" s="6"/>
    </row>
    <row r="155" spans="1:6" ht="12.75">
      <c r="A155" s="12" t="s">
        <v>435</v>
      </c>
      <c r="B155" s="2">
        <v>64</v>
      </c>
      <c r="D155" s="10" t="s">
        <v>489</v>
      </c>
      <c r="E155" s="10" t="s">
        <v>363</v>
      </c>
      <c r="F155" s="10" t="s">
        <v>363</v>
      </c>
    </row>
    <row r="156" spans="1:6" ht="12.75">
      <c r="A156" s="12" t="s">
        <v>436</v>
      </c>
      <c r="B156" s="2">
        <v>102</v>
      </c>
      <c r="D156" s="6" t="s">
        <v>358</v>
      </c>
      <c r="E156" s="10" t="s">
        <v>364</v>
      </c>
      <c r="F156" s="10" t="s">
        <v>364</v>
      </c>
    </row>
    <row r="157" ht="12.75"/>
    <row r="158" ht="12.75"/>
    <row r="159" spans="1:2" ht="12.75">
      <c r="A159" s="2" t="s">
        <v>115</v>
      </c>
      <c r="B159" s="2">
        <f>SUM(B160:B167)</f>
        <v>2306</v>
      </c>
    </row>
    <row r="160" spans="1:2" ht="12.75">
      <c r="A160" s="2" t="s">
        <v>7</v>
      </c>
      <c r="B160" s="2">
        <v>4</v>
      </c>
    </row>
    <row r="161" spans="1:2" ht="12.75">
      <c r="A161" s="2" t="s">
        <v>116</v>
      </c>
      <c r="B161" s="2">
        <v>452</v>
      </c>
    </row>
    <row r="162" spans="1:2" ht="12.75">
      <c r="A162" s="2" t="s">
        <v>117</v>
      </c>
      <c r="B162" s="2">
        <v>412</v>
      </c>
    </row>
    <row r="163" spans="1:2" ht="12.75">
      <c r="A163" s="2" t="s">
        <v>118</v>
      </c>
      <c r="B163" s="2">
        <v>561</v>
      </c>
    </row>
    <row r="164" spans="1:2" ht="12.75">
      <c r="A164" s="2" t="s">
        <v>119</v>
      </c>
      <c r="B164" s="2">
        <v>364</v>
      </c>
    </row>
    <row r="165" spans="1:2" ht="12.75">
      <c r="A165" s="2" t="s">
        <v>120</v>
      </c>
      <c r="B165" s="2">
        <v>386</v>
      </c>
    </row>
    <row r="166" spans="1:2" ht="12.75">
      <c r="A166" s="2" t="s">
        <v>121</v>
      </c>
      <c r="B166" s="2">
        <v>51</v>
      </c>
    </row>
    <row r="167" spans="1:6" ht="12.75">
      <c r="A167" s="2" t="s">
        <v>461</v>
      </c>
      <c r="B167" s="2">
        <v>76</v>
      </c>
      <c r="D167" s="6" t="s">
        <v>462</v>
      </c>
      <c r="E167" s="6" t="s">
        <v>462</v>
      </c>
      <c r="F167" s="6" t="s">
        <v>462</v>
      </c>
    </row>
    <row r="168" ht="12.75"/>
    <row r="169" ht="12.75"/>
  </sheetData>
  <printOptions/>
  <pageMargins left="0.75" right="0.75" top="1" bottom="1" header="0.5" footer="0.5"/>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F362"/>
  <sheetViews>
    <sheetView workbookViewId="0" topLeftCell="A1">
      <selection activeCell="A1" sqref="A1:IV1"/>
    </sheetView>
  </sheetViews>
  <sheetFormatPr defaultColWidth="9.140625" defaultRowHeight="12.75"/>
  <cols>
    <col min="1" max="1" width="40.57421875" style="2" customWidth="1"/>
    <col min="2" max="2" width="8.8515625" style="2" customWidth="1"/>
    <col min="3" max="3" width="6.421875" style="2" customWidth="1"/>
    <col min="4" max="4" width="30.140625" style="2" customWidth="1"/>
    <col min="5" max="5" width="27.7109375" style="2" customWidth="1"/>
    <col min="6" max="6" width="24.421875" style="2" customWidth="1"/>
  </cols>
  <sheetData>
    <row r="1" spans="1:6" ht="12.75">
      <c r="A1" s="1" t="s">
        <v>0</v>
      </c>
      <c r="B1" s="1" t="s">
        <v>1</v>
      </c>
      <c r="C1" s="1" t="s">
        <v>400</v>
      </c>
      <c r="D1" s="2" t="s">
        <v>339</v>
      </c>
      <c r="E1" s="2" t="s">
        <v>337</v>
      </c>
      <c r="F1" s="2" t="s">
        <v>338</v>
      </c>
    </row>
    <row r="2" ht="12.75">
      <c r="A2" s="1" t="s">
        <v>242</v>
      </c>
    </row>
    <row r="3" ht="12.75">
      <c r="A3" s="1" t="s">
        <v>42</v>
      </c>
    </row>
    <row r="4" ht="12.75">
      <c r="A4" s="1"/>
    </row>
    <row r="5" ht="12.75">
      <c r="A5" s="1"/>
    </row>
    <row r="6" spans="1:2" ht="12.75">
      <c r="A6" s="1" t="s">
        <v>44</v>
      </c>
      <c r="B6" s="2">
        <f>SUM(B7,B9,B143,B186,B341)</f>
        <v>55297</v>
      </c>
    </row>
    <row r="7" spans="1:2" ht="12.75">
      <c r="A7" s="1" t="s">
        <v>45</v>
      </c>
      <c r="B7" s="2">
        <v>8</v>
      </c>
    </row>
    <row r="8" ht="12.75"/>
    <row r="9" spans="1:2" ht="12.75">
      <c r="A9" s="2" t="s">
        <v>46</v>
      </c>
      <c r="B9" s="2">
        <f>SUM(B10,B12,B38,B65,B93,B116,B126)</f>
        <v>23317</v>
      </c>
    </row>
    <row r="10" spans="1:2" ht="12.75">
      <c r="A10" s="2" t="s">
        <v>4</v>
      </c>
      <c r="B10" s="2">
        <v>6</v>
      </c>
    </row>
    <row r="11" ht="12.75"/>
    <row r="12" spans="1:2" ht="12.75">
      <c r="A12" s="2" t="s">
        <v>124</v>
      </c>
      <c r="B12" s="2">
        <f>SUM(B13,B15,B22,B29)</f>
        <v>4761</v>
      </c>
    </row>
    <row r="13" spans="1:2" ht="12.75">
      <c r="A13" s="2" t="s">
        <v>5</v>
      </c>
      <c r="B13" s="2">
        <v>2</v>
      </c>
    </row>
    <row r="14" ht="12.75"/>
    <row r="15" spans="1:2" ht="12.75">
      <c r="A15" s="2" t="s">
        <v>237</v>
      </c>
      <c r="B15" s="2">
        <f>SUM(B16:B20)</f>
        <v>1553</v>
      </c>
    </row>
    <row r="16" spans="1:2" ht="12.75">
      <c r="A16" s="2" t="s">
        <v>7</v>
      </c>
      <c r="B16" s="2">
        <v>4</v>
      </c>
    </row>
    <row r="17" spans="1:3" ht="12.75">
      <c r="A17" s="2" t="s">
        <v>126</v>
      </c>
      <c r="B17" s="2">
        <v>406</v>
      </c>
      <c r="C17" s="2">
        <v>10</v>
      </c>
    </row>
    <row r="18" spans="1:3" ht="12.75">
      <c r="A18" s="2" t="s">
        <v>62</v>
      </c>
      <c r="B18" s="2">
        <v>407</v>
      </c>
      <c r="C18" s="2">
        <v>10</v>
      </c>
    </row>
    <row r="19" spans="1:3" ht="12.75">
      <c r="A19" s="2" t="s">
        <v>127</v>
      </c>
      <c r="B19" s="2">
        <v>353</v>
      </c>
      <c r="C19" s="2">
        <v>10</v>
      </c>
    </row>
    <row r="20" spans="1:3" ht="12.75">
      <c r="A20" s="2" t="s">
        <v>128</v>
      </c>
      <c r="B20" s="2">
        <v>383</v>
      </c>
      <c r="C20" s="2">
        <v>10</v>
      </c>
    </row>
    <row r="21" ht="12.75"/>
    <row r="22" spans="1:2" ht="12.75">
      <c r="A22" s="2" t="s">
        <v>129</v>
      </c>
      <c r="B22" s="2">
        <f>SUM(B23:B27)</f>
        <v>1213</v>
      </c>
    </row>
    <row r="23" spans="1:2" ht="12.75">
      <c r="A23" s="2" t="s">
        <v>7</v>
      </c>
      <c r="B23" s="2">
        <v>4</v>
      </c>
    </row>
    <row r="24" spans="1:3" ht="12.75">
      <c r="A24" s="2" t="s">
        <v>130</v>
      </c>
      <c r="B24" s="2">
        <v>301</v>
      </c>
      <c r="C24" s="2">
        <v>10</v>
      </c>
    </row>
    <row r="25" spans="1:3" ht="12.75">
      <c r="A25" s="2" t="s">
        <v>131</v>
      </c>
      <c r="B25" s="2">
        <v>270</v>
      </c>
      <c r="C25" s="2">
        <v>10</v>
      </c>
    </row>
    <row r="26" spans="1:3" ht="12.75">
      <c r="A26" s="2" t="s">
        <v>132</v>
      </c>
      <c r="B26" s="2">
        <v>402</v>
      </c>
      <c r="C26" s="2">
        <v>10</v>
      </c>
    </row>
    <row r="27" spans="1:3" ht="12.75">
      <c r="A27" s="2" t="s">
        <v>133</v>
      </c>
      <c r="B27" s="2">
        <v>236</v>
      </c>
      <c r="C27" s="2">
        <v>6</v>
      </c>
    </row>
    <row r="28" ht="12.75"/>
    <row r="29" spans="1:2" ht="12.75">
      <c r="A29" s="2" t="s">
        <v>134</v>
      </c>
      <c r="B29" s="2">
        <f>SUM(B30:B35)</f>
        <v>1993</v>
      </c>
    </row>
    <row r="30" spans="1:2" ht="12.75">
      <c r="A30" s="2" t="s">
        <v>7</v>
      </c>
      <c r="B30" s="2">
        <v>3</v>
      </c>
    </row>
    <row r="31" spans="1:3" ht="12.75">
      <c r="A31" s="2" t="s">
        <v>135</v>
      </c>
      <c r="B31" s="2">
        <v>513</v>
      </c>
      <c r="C31" s="2">
        <v>10</v>
      </c>
    </row>
    <row r="32" spans="1:3" ht="12.75">
      <c r="A32" s="2" t="s">
        <v>136</v>
      </c>
      <c r="B32" s="2">
        <v>471</v>
      </c>
      <c r="C32" s="2">
        <v>10</v>
      </c>
    </row>
    <row r="33" spans="1:3" ht="12.75">
      <c r="A33" s="2" t="s">
        <v>137</v>
      </c>
      <c r="B33" s="2">
        <v>147</v>
      </c>
      <c r="C33" s="2">
        <v>10</v>
      </c>
    </row>
    <row r="34" spans="1:3" ht="12.75">
      <c r="A34" s="2" t="s">
        <v>138</v>
      </c>
      <c r="B34" s="2">
        <v>362</v>
      </c>
      <c r="C34" s="2">
        <v>10</v>
      </c>
    </row>
    <row r="35" spans="1:3" ht="12.75">
      <c r="A35" s="2" t="s">
        <v>139</v>
      </c>
      <c r="B35" s="2">
        <v>497</v>
      </c>
      <c r="C35" s="2">
        <v>10</v>
      </c>
    </row>
    <row r="36" ht="12.75"/>
    <row r="37" ht="12.75"/>
    <row r="38" spans="1:2" ht="12.75">
      <c r="A38" s="2" t="s">
        <v>140</v>
      </c>
      <c r="B38" s="2">
        <f>SUM(B40,B48,B56)</f>
        <v>5922</v>
      </c>
    </row>
    <row r="39" ht="12.75"/>
    <row r="40" spans="1:2" ht="12.75">
      <c r="A40" s="2" t="s">
        <v>141</v>
      </c>
      <c r="B40" s="2">
        <f>SUM(B41:B46)</f>
        <v>1465</v>
      </c>
    </row>
    <row r="41" spans="1:2" ht="12.75">
      <c r="A41" s="2" t="s">
        <v>7</v>
      </c>
      <c r="B41" s="2">
        <v>4</v>
      </c>
    </row>
    <row r="42" spans="1:3" ht="12.75">
      <c r="A42" s="2" t="s">
        <v>142</v>
      </c>
      <c r="B42" s="2">
        <v>512</v>
      </c>
      <c r="C42" s="2">
        <v>10</v>
      </c>
    </row>
    <row r="43" spans="1:3" ht="12.75">
      <c r="A43" s="2" t="s">
        <v>143</v>
      </c>
      <c r="B43" s="2">
        <v>285</v>
      </c>
      <c r="C43" s="2">
        <v>10</v>
      </c>
    </row>
    <row r="44" spans="1:3" ht="12.75">
      <c r="A44" s="2" t="s">
        <v>144</v>
      </c>
      <c r="B44" s="2">
        <v>307</v>
      </c>
      <c r="C44" s="2">
        <v>10</v>
      </c>
    </row>
    <row r="45" spans="1:3" ht="12.75">
      <c r="A45" s="2" t="s">
        <v>145</v>
      </c>
      <c r="B45" s="2">
        <v>289</v>
      </c>
      <c r="C45" s="2">
        <v>10</v>
      </c>
    </row>
    <row r="46" spans="1:6" ht="12.75">
      <c r="A46" s="12" t="s">
        <v>424</v>
      </c>
      <c r="B46" s="2">
        <v>68</v>
      </c>
      <c r="D46" s="6" t="s">
        <v>355</v>
      </c>
      <c r="E46" s="5" t="s">
        <v>342</v>
      </c>
      <c r="F46" s="6"/>
    </row>
    <row r="47" ht="12.75"/>
    <row r="48" spans="1:2" ht="12.75">
      <c r="A48" s="2" t="s">
        <v>146</v>
      </c>
      <c r="B48" s="2">
        <f>SUM(B49:B54)</f>
        <v>1737</v>
      </c>
    </row>
    <row r="49" spans="1:2" ht="12.75">
      <c r="A49" s="2" t="s">
        <v>7</v>
      </c>
      <c r="B49" s="2">
        <v>4</v>
      </c>
    </row>
    <row r="50" spans="1:3" ht="12.75">
      <c r="A50" s="2" t="s">
        <v>148</v>
      </c>
      <c r="B50" s="2">
        <v>360</v>
      </c>
      <c r="C50" s="2">
        <v>10</v>
      </c>
    </row>
    <row r="51" spans="1:3" ht="12.75">
      <c r="A51" s="2" t="s">
        <v>149</v>
      </c>
      <c r="B51" s="2">
        <v>632</v>
      </c>
      <c r="C51" s="2">
        <v>10</v>
      </c>
    </row>
    <row r="52" spans="1:3" ht="12.75">
      <c r="A52" s="2" t="s">
        <v>150</v>
      </c>
      <c r="B52" s="2">
        <v>443</v>
      </c>
      <c r="C52" s="2">
        <v>10</v>
      </c>
    </row>
    <row r="53" spans="1:3" ht="12.75">
      <c r="A53" s="2" t="s">
        <v>151</v>
      </c>
      <c r="B53" s="2">
        <v>229</v>
      </c>
      <c r="C53" s="2">
        <v>8</v>
      </c>
    </row>
    <row r="54" spans="1:6" ht="12.75">
      <c r="A54" s="12" t="s">
        <v>426</v>
      </c>
      <c r="B54" s="2">
        <v>69</v>
      </c>
      <c r="D54" s="6" t="s">
        <v>463</v>
      </c>
      <c r="E54" s="9" t="s">
        <v>342</v>
      </c>
      <c r="F54" s="6"/>
    </row>
    <row r="55" ht="12.75"/>
    <row r="56" spans="1:2" ht="12.75">
      <c r="A56" s="2" t="s">
        <v>152</v>
      </c>
      <c r="B56" s="2">
        <f>SUM(B57:B62)</f>
        <v>2720</v>
      </c>
    </row>
    <row r="57" spans="1:2" ht="12.75">
      <c r="A57" s="2" t="s">
        <v>7</v>
      </c>
      <c r="B57" s="2">
        <v>4</v>
      </c>
    </row>
    <row r="58" spans="1:3" ht="12.75">
      <c r="A58" s="2" t="s">
        <v>153</v>
      </c>
      <c r="B58" s="2">
        <v>315</v>
      </c>
      <c r="C58" s="2">
        <v>10</v>
      </c>
    </row>
    <row r="59" spans="1:3" ht="12.75">
      <c r="A59" s="2" t="s">
        <v>154</v>
      </c>
      <c r="B59" s="2">
        <v>450</v>
      </c>
      <c r="C59" s="2">
        <v>10</v>
      </c>
    </row>
    <row r="60" spans="1:3" ht="12.75">
      <c r="A60" s="2" t="s">
        <v>155</v>
      </c>
      <c r="B60" s="2">
        <v>790</v>
      </c>
      <c r="C60" s="2">
        <v>10</v>
      </c>
    </row>
    <row r="61" spans="1:3" ht="12.75">
      <c r="A61" s="2" t="s">
        <v>156</v>
      </c>
      <c r="B61" s="2">
        <v>658</v>
      </c>
      <c r="C61" s="2">
        <v>10</v>
      </c>
    </row>
    <row r="62" spans="1:3" ht="12.75">
      <c r="A62" s="2" t="s">
        <v>157</v>
      </c>
      <c r="B62" s="2">
        <v>503</v>
      </c>
      <c r="C62" s="2">
        <v>10</v>
      </c>
    </row>
    <row r="63" ht="12.75"/>
    <row r="64" ht="12.75"/>
    <row r="65" spans="1:2" ht="12.75">
      <c r="A65" s="2" t="s">
        <v>158</v>
      </c>
      <c r="B65" s="2">
        <f>SUM(B67,B75,B84)</f>
        <v>5736</v>
      </c>
    </row>
    <row r="66" ht="12.75"/>
    <row r="67" spans="1:2" ht="12.75">
      <c r="A67" s="2" t="s">
        <v>159</v>
      </c>
      <c r="B67" s="2">
        <f>SUM(B68:B73)</f>
        <v>1511</v>
      </c>
    </row>
    <row r="68" spans="1:2" ht="12.75">
      <c r="A68" s="2" t="s">
        <v>7</v>
      </c>
      <c r="B68" s="2">
        <v>3</v>
      </c>
    </row>
    <row r="69" spans="1:3" ht="12.75">
      <c r="A69" s="2" t="s">
        <v>160</v>
      </c>
      <c r="B69" s="2">
        <v>203</v>
      </c>
      <c r="C69" s="2">
        <v>6</v>
      </c>
    </row>
    <row r="70" spans="1:3" ht="12.75">
      <c r="A70" s="2" t="s">
        <v>161</v>
      </c>
      <c r="B70" s="2">
        <v>301</v>
      </c>
      <c r="C70" s="2">
        <v>9</v>
      </c>
    </row>
    <row r="71" spans="1:3" ht="12.75">
      <c r="A71" s="2" t="s">
        <v>162</v>
      </c>
      <c r="B71" s="2">
        <v>408</v>
      </c>
      <c r="C71" s="2">
        <v>10</v>
      </c>
    </row>
    <row r="72" spans="1:3" ht="12.75">
      <c r="A72" s="2" t="s">
        <v>163</v>
      </c>
      <c r="B72" s="2">
        <v>239</v>
      </c>
      <c r="C72" s="2">
        <v>10</v>
      </c>
    </row>
    <row r="73" spans="1:3" ht="12.75">
      <c r="A73" s="2" t="s">
        <v>164</v>
      </c>
      <c r="B73" s="2">
        <v>357</v>
      </c>
      <c r="C73" s="2">
        <v>10</v>
      </c>
    </row>
    <row r="74" ht="12.75"/>
    <row r="75" spans="1:2" ht="12.75">
      <c r="A75" s="2" t="s">
        <v>165</v>
      </c>
      <c r="B75" s="2">
        <f>SUM(B76:B82)</f>
        <v>2254</v>
      </c>
    </row>
    <row r="76" spans="1:2" ht="12.75">
      <c r="A76" s="2" t="s">
        <v>7</v>
      </c>
      <c r="B76" s="2">
        <v>4</v>
      </c>
    </row>
    <row r="77" spans="1:3" ht="12.75">
      <c r="A77" s="2" t="s">
        <v>239</v>
      </c>
      <c r="B77" s="2">
        <v>335</v>
      </c>
      <c r="C77" s="2">
        <v>10</v>
      </c>
    </row>
    <row r="78" spans="1:3" ht="12.75">
      <c r="A78" s="2" t="s">
        <v>166</v>
      </c>
      <c r="B78" s="2">
        <v>461</v>
      </c>
      <c r="C78" s="2">
        <v>10</v>
      </c>
    </row>
    <row r="79" spans="1:3" ht="12.75">
      <c r="A79" s="2" t="s">
        <v>167</v>
      </c>
      <c r="B79" s="2">
        <v>290</v>
      </c>
      <c r="C79" s="2">
        <v>10</v>
      </c>
    </row>
    <row r="80" spans="1:3" ht="12.75">
      <c r="A80" s="2" t="s">
        <v>168</v>
      </c>
      <c r="B80" s="2">
        <v>409</v>
      </c>
      <c r="C80" s="2">
        <v>10</v>
      </c>
    </row>
    <row r="81" spans="1:3" ht="12.75">
      <c r="A81" s="2" t="s">
        <v>169</v>
      </c>
      <c r="B81" s="2">
        <v>266</v>
      </c>
      <c r="C81" s="2">
        <v>5</v>
      </c>
    </row>
    <row r="82" spans="1:3" ht="12.75">
      <c r="A82" s="2" t="s">
        <v>170</v>
      </c>
      <c r="B82" s="2">
        <v>489</v>
      </c>
      <c r="C82" s="2">
        <v>12</v>
      </c>
    </row>
    <row r="83" ht="12.75"/>
    <row r="84" spans="1:2" ht="12.75">
      <c r="A84" s="2" t="s">
        <v>171</v>
      </c>
      <c r="B84" s="2">
        <f>SUM(B85:B90)</f>
        <v>1971</v>
      </c>
    </row>
    <row r="85" spans="1:2" ht="12.75">
      <c r="A85" s="2" t="s">
        <v>7</v>
      </c>
      <c r="B85" s="2">
        <v>4</v>
      </c>
    </row>
    <row r="86" spans="1:3" ht="12.75">
      <c r="A86" s="2" t="s">
        <v>172</v>
      </c>
      <c r="B86" s="2">
        <v>307</v>
      </c>
      <c r="C86" s="2">
        <v>10</v>
      </c>
    </row>
    <row r="87" spans="1:3" ht="12.75">
      <c r="A87" s="2" t="s">
        <v>173</v>
      </c>
      <c r="B87" s="2">
        <v>358</v>
      </c>
      <c r="C87" s="2">
        <v>10</v>
      </c>
    </row>
    <row r="88" spans="1:3" ht="12.75">
      <c r="A88" s="2" t="s">
        <v>174</v>
      </c>
      <c r="B88" s="2">
        <v>401</v>
      </c>
      <c r="C88" s="2">
        <v>10</v>
      </c>
    </row>
    <row r="89" spans="1:3" ht="12.75">
      <c r="A89" s="2" t="s">
        <v>175</v>
      </c>
      <c r="B89" s="2">
        <v>535</v>
      </c>
      <c r="C89" s="2">
        <v>10</v>
      </c>
    </row>
    <row r="90" spans="1:3" ht="12.75">
      <c r="A90" s="2" t="s">
        <v>176</v>
      </c>
      <c r="B90" s="2">
        <v>366</v>
      </c>
      <c r="C90" s="2">
        <v>10</v>
      </c>
    </row>
    <row r="91" ht="12.75"/>
    <row r="92" ht="12.75"/>
    <row r="93" spans="1:2" ht="12.75">
      <c r="A93" s="2" t="s">
        <v>177</v>
      </c>
      <c r="B93" s="2">
        <f>SUM(B95,B103,B110)</f>
        <v>4718</v>
      </c>
    </row>
    <row r="94" ht="12.75"/>
    <row r="95" spans="1:2" ht="12.75">
      <c r="A95" s="2" t="s">
        <v>178</v>
      </c>
      <c r="B95" s="2">
        <f>SUM(B96:B101)</f>
        <v>2753</v>
      </c>
    </row>
    <row r="96" spans="1:2" ht="12.75">
      <c r="A96" s="2" t="s">
        <v>7</v>
      </c>
      <c r="B96" s="2">
        <v>6</v>
      </c>
    </row>
    <row r="97" spans="1:3" ht="12.75">
      <c r="A97" s="2" t="s">
        <v>179</v>
      </c>
      <c r="B97" s="2">
        <v>463</v>
      </c>
      <c r="C97" s="2">
        <v>12</v>
      </c>
    </row>
    <row r="98" spans="1:3" ht="12.75">
      <c r="A98" s="2" t="s">
        <v>180</v>
      </c>
      <c r="B98" s="2">
        <v>523</v>
      </c>
      <c r="C98" s="2">
        <v>10</v>
      </c>
    </row>
    <row r="99" spans="1:3" ht="12.75">
      <c r="A99" s="2" t="s">
        <v>181</v>
      </c>
      <c r="B99" s="2">
        <v>634</v>
      </c>
      <c r="C99" s="2">
        <v>10</v>
      </c>
    </row>
    <row r="100" spans="1:3" ht="12.75">
      <c r="A100" s="2" t="s">
        <v>182</v>
      </c>
      <c r="B100" s="2">
        <v>571</v>
      </c>
      <c r="C100" s="2">
        <v>10</v>
      </c>
    </row>
    <row r="101" spans="1:3" ht="12.75">
      <c r="A101" s="2" t="s">
        <v>183</v>
      </c>
      <c r="B101" s="2">
        <v>556</v>
      </c>
      <c r="C101" s="2">
        <v>6</v>
      </c>
    </row>
    <row r="102" ht="12.75"/>
    <row r="103" spans="1:2" ht="12.75">
      <c r="A103" s="2" t="s">
        <v>184</v>
      </c>
      <c r="B103" s="2">
        <f>SUM(B104:B108)</f>
        <v>1690</v>
      </c>
    </row>
    <row r="104" spans="1:2" ht="12.75">
      <c r="A104" s="2" t="s">
        <v>7</v>
      </c>
      <c r="B104" s="2">
        <v>4</v>
      </c>
    </row>
    <row r="105" spans="1:3" ht="12.75">
      <c r="A105" s="2" t="s">
        <v>185</v>
      </c>
      <c r="B105" s="2">
        <v>361</v>
      </c>
      <c r="C105" s="2">
        <v>10</v>
      </c>
    </row>
    <row r="106" spans="1:3" ht="12.75">
      <c r="A106" s="2" t="s">
        <v>147</v>
      </c>
      <c r="B106" s="2">
        <v>527</v>
      </c>
      <c r="C106" s="2">
        <v>11</v>
      </c>
    </row>
    <row r="107" spans="1:3" ht="12.75">
      <c r="A107" s="2" t="s">
        <v>186</v>
      </c>
      <c r="B107" s="2">
        <v>353</v>
      </c>
      <c r="C107" s="2">
        <v>10</v>
      </c>
    </row>
    <row r="108" spans="1:3" ht="12.75">
      <c r="A108" s="2" t="s">
        <v>187</v>
      </c>
      <c r="B108" s="2">
        <v>445</v>
      </c>
      <c r="C108" s="2">
        <v>10</v>
      </c>
    </row>
    <row r="109" ht="12.75"/>
    <row r="110" spans="1:2" ht="12.75">
      <c r="A110" s="2" t="s">
        <v>188</v>
      </c>
      <c r="B110" s="2">
        <f>SUM(B111:B113)</f>
        <v>275</v>
      </c>
    </row>
    <row r="111" spans="1:6" ht="12.75">
      <c r="A111" s="12" t="s">
        <v>428</v>
      </c>
      <c r="B111" s="2">
        <v>73</v>
      </c>
      <c r="D111" s="10" t="s">
        <v>360</v>
      </c>
      <c r="E111" s="9" t="s">
        <v>360</v>
      </c>
      <c r="F111" s="10" t="s">
        <v>358</v>
      </c>
    </row>
    <row r="112" spans="1:6" ht="12.75">
      <c r="A112" s="2" t="s">
        <v>464</v>
      </c>
      <c r="B112" s="2">
        <v>73</v>
      </c>
      <c r="D112" s="6" t="s">
        <v>384</v>
      </c>
      <c r="E112" s="6"/>
      <c r="F112" s="6" t="s">
        <v>384</v>
      </c>
    </row>
    <row r="113" spans="1:6" ht="12.75">
      <c r="A113" s="11" t="s">
        <v>412</v>
      </c>
      <c r="B113" s="2">
        <v>129</v>
      </c>
      <c r="D113" s="10" t="s">
        <v>343</v>
      </c>
      <c r="E113" s="10" t="s">
        <v>343</v>
      </c>
      <c r="F113" s="10" t="s">
        <v>343</v>
      </c>
    </row>
    <row r="114" ht="12.75"/>
    <row r="115" ht="12.75"/>
    <row r="116" spans="1:2" ht="12.75">
      <c r="A116" s="2" t="s">
        <v>240</v>
      </c>
      <c r="B116" s="2">
        <f>SUM(B117:B123)</f>
        <v>1570</v>
      </c>
    </row>
    <row r="117" spans="1:2" ht="12.75">
      <c r="A117" s="2" t="s">
        <v>7</v>
      </c>
      <c r="B117" s="2">
        <v>4</v>
      </c>
    </row>
    <row r="118" spans="1:3" ht="12.75">
      <c r="A118" s="2" t="s">
        <v>196</v>
      </c>
      <c r="B118" s="2">
        <v>324</v>
      </c>
      <c r="C118" s="2">
        <v>10</v>
      </c>
    </row>
    <row r="119" spans="1:3" ht="12.75">
      <c r="A119" s="2" t="s">
        <v>197</v>
      </c>
      <c r="B119" s="2">
        <v>280</v>
      </c>
      <c r="C119" s="2">
        <v>10</v>
      </c>
    </row>
    <row r="120" spans="1:3" ht="12.75">
      <c r="A120" s="2" t="s">
        <v>198</v>
      </c>
      <c r="B120" s="2">
        <v>338</v>
      </c>
      <c r="C120" s="2">
        <v>10</v>
      </c>
    </row>
    <row r="121" spans="1:3" ht="12.75">
      <c r="A121" s="2" t="s">
        <v>199</v>
      </c>
      <c r="B121" s="2">
        <v>253</v>
      </c>
      <c r="C121" s="2">
        <v>10</v>
      </c>
    </row>
    <row r="122" spans="1:3" ht="12.75">
      <c r="A122" s="2" t="s">
        <v>200</v>
      </c>
      <c r="B122" s="2">
        <v>296</v>
      </c>
      <c r="C122" s="2">
        <v>8</v>
      </c>
    </row>
    <row r="123" spans="1:6" ht="12.75">
      <c r="A123" s="2" t="s">
        <v>465</v>
      </c>
      <c r="B123" s="2">
        <v>75</v>
      </c>
      <c r="D123" s="6" t="s">
        <v>466</v>
      </c>
      <c r="E123" s="6"/>
      <c r="F123" s="6" t="s">
        <v>352</v>
      </c>
    </row>
    <row r="124" ht="12.75"/>
    <row r="125" ht="12.75"/>
    <row r="126" spans="1:2" ht="12.75">
      <c r="A126" s="2" t="s">
        <v>241</v>
      </c>
      <c r="B126" s="2">
        <f>SUM(B128,B134)</f>
        <v>604</v>
      </c>
    </row>
    <row r="127" ht="12.75"/>
    <row r="128" spans="1:2" ht="12.75">
      <c r="A128" s="2" t="s">
        <v>189</v>
      </c>
      <c r="B128" s="2">
        <f>SUM(B129:B132)</f>
        <v>291</v>
      </c>
    </row>
    <row r="129" spans="1:6" ht="12.75">
      <c r="A129" s="2" t="s">
        <v>190</v>
      </c>
      <c r="B129" s="2">
        <v>66</v>
      </c>
      <c r="D129" s="10" t="s">
        <v>356</v>
      </c>
      <c r="E129" s="10" t="s">
        <v>356</v>
      </c>
      <c r="F129" s="10" t="s">
        <v>356</v>
      </c>
    </row>
    <row r="130" spans="1:6" ht="12.75">
      <c r="A130" s="2" t="s">
        <v>191</v>
      </c>
      <c r="B130" s="2">
        <v>77</v>
      </c>
      <c r="D130" s="9" t="s">
        <v>357</v>
      </c>
      <c r="E130" s="10" t="s">
        <v>357</v>
      </c>
      <c r="F130" s="9" t="s">
        <v>357</v>
      </c>
    </row>
    <row r="131" spans="1:6" ht="12.75">
      <c r="A131" s="2" t="s">
        <v>192</v>
      </c>
      <c r="B131" s="2">
        <v>73</v>
      </c>
      <c r="D131" s="10" t="s">
        <v>358</v>
      </c>
      <c r="E131" s="10" t="s">
        <v>358</v>
      </c>
      <c r="F131" s="10" t="s">
        <v>358</v>
      </c>
    </row>
    <row r="132" spans="1:6" ht="12.75">
      <c r="A132" s="2" t="s">
        <v>193</v>
      </c>
      <c r="B132" s="2">
        <v>75</v>
      </c>
      <c r="D132" s="10" t="s">
        <v>359</v>
      </c>
      <c r="E132" s="10" t="s">
        <v>359</v>
      </c>
      <c r="F132" s="10" t="s">
        <v>359</v>
      </c>
    </row>
    <row r="133" ht="12.75"/>
    <row r="134" spans="1:2" ht="12.75">
      <c r="A134" s="2" t="s">
        <v>194</v>
      </c>
      <c r="B134" s="2">
        <f>SUM(B135:B138)</f>
        <v>313</v>
      </c>
    </row>
    <row r="135" spans="1:6" ht="12.75">
      <c r="A135" s="11" t="s">
        <v>403</v>
      </c>
      <c r="B135" s="2">
        <v>72</v>
      </c>
      <c r="D135" s="6" t="s">
        <v>467</v>
      </c>
      <c r="E135" s="6" t="s">
        <v>404</v>
      </c>
      <c r="F135" s="6" t="s">
        <v>352</v>
      </c>
    </row>
    <row r="136" spans="1:6" ht="12.75">
      <c r="A136" s="12" t="s">
        <v>425</v>
      </c>
      <c r="B136" s="2">
        <v>106</v>
      </c>
      <c r="D136" s="10" t="s">
        <v>354</v>
      </c>
      <c r="E136" s="10" t="s">
        <v>354</v>
      </c>
      <c r="F136" s="10" t="s">
        <v>354</v>
      </c>
    </row>
    <row r="137" spans="1:6" ht="12.75">
      <c r="A137" s="12" t="s">
        <v>423</v>
      </c>
      <c r="B137" s="2">
        <v>70</v>
      </c>
      <c r="D137" s="6" t="s">
        <v>355</v>
      </c>
      <c r="E137" s="10" t="s">
        <v>353</v>
      </c>
      <c r="F137" s="6"/>
    </row>
    <row r="138" spans="1:6" ht="12.75">
      <c r="A138" s="11" t="s">
        <v>402</v>
      </c>
      <c r="B138" s="2">
        <v>65</v>
      </c>
      <c r="D138" s="10" t="s">
        <v>401</v>
      </c>
      <c r="E138" s="10" t="s">
        <v>401</v>
      </c>
      <c r="F138" s="10" t="s">
        <v>401</v>
      </c>
    </row>
    <row r="139" ht="12.75"/>
    <row r="140" ht="12.75"/>
    <row r="141" ht="12.75"/>
    <row r="142" ht="12.75"/>
    <row r="143" spans="1:2" ht="12.75">
      <c r="A143" s="2" t="s">
        <v>201</v>
      </c>
      <c r="B143" s="2">
        <f>SUM(B144,B146,B155,B162,B169)</f>
        <v>6150</v>
      </c>
    </row>
    <row r="144" spans="1:2" ht="12.75">
      <c r="A144" s="2" t="s">
        <v>5</v>
      </c>
      <c r="B144" s="2">
        <v>4</v>
      </c>
    </row>
    <row r="145" ht="12.75"/>
    <row r="146" spans="1:2" ht="12.75">
      <c r="A146" s="2" t="s">
        <v>249</v>
      </c>
      <c r="B146" s="2">
        <f>SUM(B147:B153)</f>
        <v>2166</v>
      </c>
    </row>
    <row r="147" spans="1:2" ht="12.75">
      <c r="A147" s="2" t="s">
        <v>7</v>
      </c>
      <c r="B147" s="2">
        <v>3</v>
      </c>
    </row>
    <row r="148" spans="1:3" ht="12.75">
      <c r="A148" s="2" t="s">
        <v>202</v>
      </c>
      <c r="B148" s="2">
        <v>395</v>
      </c>
      <c r="C148" s="2">
        <v>9</v>
      </c>
    </row>
    <row r="149" spans="1:3" ht="12.75">
      <c r="A149" s="2" t="s">
        <v>203</v>
      </c>
      <c r="B149" s="2">
        <v>416</v>
      </c>
      <c r="C149" s="2">
        <v>10</v>
      </c>
    </row>
    <row r="150" spans="1:3" ht="12.75">
      <c r="A150" s="2" t="s">
        <v>204</v>
      </c>
      <c r="B150" s="2">
        <v>352</v>
      </c>
      <c r="C150" s="2">
        <v>9</v>
      </c>
    </row>
    <row r="151" spans="1:3" ht="12.75">
      <c r="A151" s="2" t="s">
        <v>205</v>
      </c>
      <c r="B151" s="2">
        <v>342</v>
      </c>
      <c r="C151" s="2">
        <v>10</v>
      </c>
    </row>
    <row r="152" spans="1:3" ht="12.75">
      <c r="A152" s="2" t="s">
        <v>206</v>
      </c>
      <c r="B152" s="2">
        <v>451</v>
      </c>
      <c r="C152" s="2">
        <v>10</v>
      </c>
    </row>
    <row r="153" spans="1:3" ht="12.75">
      <c r="A153" s="2" t="s">
        <v>207</v>
      </c>
      <c r="B153" s="2">
        <v>207</v>
      </c>
      <c r="C153" s="2">
        <v>6</v>
      </c>
    </row>
    <row r="154" ht="12.75"/>
    <row r="155" spans="1:2" ht="12.75">
      <c r="A155" s="2" t="s">
        <v>208</v>
      </c>
      <c r="B155" s="2">
        <f>SUM(B156:B160)</f>
        <v>1729</v>
      </c>
    </row>
    <row r="156" spans="1:2" ht="12.75">
      <c r="A156" s="2" t="s">
        <v>7</v>
      </c>
      <c r="B156" s="2">
        <v>4</v>
      </c>
    </row>
    <row r="157" spans="1:3" ht="12.75">
      <c r="A157" s="2" t="s">
        <v>209</v>
      </c>
      <c r="B157" s="2">
        <v>501</v>
      </c>
      <c r="C157" s="2">
        <v>10</v>
      </c>
    </row>
    <row r="158" spans="1:3" ht="12.75">
      <c r="A158" s="2" t="s">
        <v>210</v>
      </c>
      <c r="B158" s="2">
        <v>480</v>
      </c>
      <c r="C158" s="2">
        <v>10</v>
      </c>
    </row>
    <row r="159" spans="1:3" ht="12.75">
      <c r="A159" s="2" t="s">
        <v>211</v>
      </c>
      <c r="B159" s="2">
        <v>373</v>
      </c>
      <c r="C159" s="2">
        <v>8</v>
      </c>
    </row>
    <row r="160" spans="1:3" ht="12.75">
      <c r="A160" s="2" t="s">
        <v>212</v>
      </c>
      <c r="B160" s="2">
        <v>371</v>
      </c>
      <c r="C160" s="2">
        <v>10</v>
      </c>
    </row>
    <row r="161" ht="12.75"/>
    <row r="162" spans="1:2" ht="12.75">
      <c r="A162" s="2" t="s">
        <v>213</v>
      </c>
      <c r="B162" s="2">
        <f>SUM(B163:B167)</f>
        <v>1650</v>
      </c>
    </row>
    <row r="163" spans="1:2" ht="12.75">
      <c r="A163" s="2" t="s">
        <v>7</v>
      </c>
      <c r="B163" s="2">
        <v>3</v>
      </c>
    </row>
    <row r="164" spans="1:3" ht="12.75">
      <c r="A164" s="2" t="s">
        <v>214</v>
      </c>
      <c r="B164" s="2">
        <v>462</v>
      </c>
      <c r="C164" s="2">
        <v>10</v>
      </c>
    </row>
    <row r="165" spans="1:3" ht="12.75">
      <c r="A165" s="2" t="s">
        <v>215</v>
      </c>
      <c r="B165" s="2">
        <v>393</v>
      </c>
      <c r="C165" s="2">
        <v>11</v>
      </c>
    </row>
    <row r="166" spans="1:3" ht="12.75">
      <c r="A166" s="2" t="s">
        <v>216</v>
      </c>
      <c r="B166" s="2">
        <v>329</v>
      </c>
      <c r="C166" s="2">
        <v>10</v>
      </c>
    </row>
    <row r="167" spans="1:3" ht="12.75">
      <c r="A167" s="2" t="s">
        <v>217</v>
      </c>
      <c r="B167" s="2">
        <v>463</v>
      </c>
      <c r="C167" s="2">
        <v>10</v>
      </c>
    </row>
    <row r="168" ht="12.75"/>
    <row r="169" spans="1:2" ht="12.75">
      <c r="A169" s="2" t="s">
        <v>218</v>
      </c>
      <c r="B169" s="2">
        <f>SUM(B171,B179)</f>
        <v>601</v>
      </c>
    </row>
    <row r="170" ht="12.75"/>
    <row r="171" spans="1:2" ht="12.75">
      <c r="A171" s="2" t="s">
        <v>219</v>
      </c>
      <c r="B171" s="2">
        <f>SUM(B172:B177)</f>
        <v>445</v>
      </c>
    </row>
    <row r="172" spans="1:6" ht="12.75">
      <c r="A172" s="2" t="s">
        <v>468</v>
      </c>
      <c r="B172" s="2">
        <v>82</v>
      </c>
      <c r="D172" s="6" t="s">
        <v>386</v>
      </c>
      <c r="E172" s="6"/>
      <c r="F172" s="6" t="s">
        <v>386</v>
      </c>
    </row>
    <row r="173" spans="1:6" ht="12.75">
      <c r="A173" s="2" t="s">
        <v>469</v>
      </c>
      <c r="B173" s="2">
        <v>68</v>
      </c>
      <c r="D173" s="6" t="s">
        <v>470</v>
      </c>
      <c r="E173" s="9" t="s">
        <v>340</v>
      </c>
      <c r="F173" s="6" t="s">
        <v>352</v>
      </c>
    </row>
    <row r="174" spans="1:6" ht="12.75">
      <c r="A174" s="2" t="s">
        <v>471</v>
      </c>
      <c r="B174" s="2">
        <v>72</v>
      </c>
      <c r="D174" s="6" t="s">
        <v>387</v>
      </c>
      <c r="E174" s="6" t="s">
        <v>472</v>
      </c>
      <c r="F174" s="6" t="s">
        <v>387</v>
      </c>
    </row>
    <row r="175" spans="1:6" ht="12.75">
      <c r="A175" s="2" t="s">
        <v>473</v>
      </c>
      <c r="B175" s="2">
        <v>100</v>
      </c>
      <c r="D175" s="6" t="s">
        <v>388</v>
      </c>
      <c r="E175" s="6"/>
      <c r="F175" s="6" t="s">
        <v>388</v>
      </c>
    </row>
    <row r="176" spans="1:6" ht="12.75">
      <c r="A176" s="2" t="s">
        <v>447</v>
      </c>
      <c r="B176" s="2">
        <v>60</v>
      </c>
      <c r="D176" s="10" t="s">
        <v>385</v>
      </c>
      <c r="E176" s="10" t="s">
        <v>355</v>
      </c>
      <c r="F176" s="10" t="s">
        <v>385</v>
      </c>
    </row>
    <row r="177" spans="1:6" ht="12.75">
      <c r="A177" s="2" t="s">
        <v>474</v>
      </c>
      <c r="B177" s="2">
        <v>63</v>
      </c>
      <c r="D177" s="9" t="s">
        <v>359</v>
      </c>
      <c r="E177" s="9" t="s">
        <v>376</v>
      </c>
      <c r="F177" s="6" t="s">
        <v>352</v>
      </c>
    </row>
    <row r="178" ht="12.75"/>
    <row r="179" spans="1:2" ht="12.75">
      <c r="A179" s="2" t="s">
        <v>194</v>
      </c>
      <c r="B179" s="2">
        <f>SUM(B180:B181)</f>
        <v>156</v>
      </c>
    </row>
    <row r="180" spans="1:6" ht="12.75">
      <c r="A180" s="11" t="s">
        <v>398</v>
      </c>
      <c r="B180" s="2">
        <v>79</v>
      </c>
      <c r="D180" s="6" t="s">
        <v>382</v>
      </c>
      <c r="E180" s="9" t="s">
        <v>399</v>
      </c>
      <c r="F180" s="6" t="s">
        <v>382</v>
      </c>
    </row>
    <row r="181" spans="1:6" ht="12.75">
      <c r="A181" s="2" t="s">
        <v>475</v>
      </c>
      <c r="B181" s="2">
        <v>77</v>
      </c>
      <c r="D181" s="9" t="s">
        <v>355</v>
      </c>
      <c r="E181" s="9" t="s">
        <v>397</v>
      </c>
      <c r="F181" s="6" t="s">
        <v>352</v>
      </c>
    </row>
    <row r="182" ht="12.75"/>
    <row r="183" ht="12.75"/>
    <row r="184" ht="12.75"/>
    <row r="185" ht="12.75"/>
    <row r="186" spans="1:2" ht="12.75">
      <c r="A186" s="1" t="s">
        <v>32</v>
      </c>
      <c r="B186" s="2">
        <f>SUM(B187,B189,B235,B281)</f>
        <v>21606</v>
      </c>
    </row>
    <row r="187" spans="1:2" ht="12.75">
      <c r="A187" s="2" t="s">
        <v>4</v>
      </c>
      <c r="B187" s="2">
        <v>9</v>
      </c>
    </row>
    <row r="188" ht="12.75"/>
    <row r="189" spans="1:2" ht="12.75">
      <c r="A189" s="2" t="s">
        <v>48</v>
      </c>
      <c r="B189" s="2">
        <f>SUM(B190,B192,B200,B207,B215,B224)</f>
        <v>6079</v>
      </c>
    </row>
    <row r="190" spans="1:2" ht="12.75">
      <c r="A190" s="2" t="s">
        <v>5</v>
      </c>
      <c r="B190" s="2">
        <v>5</v>
      </c>
    </row>
    <row r="191" ht="12.75"/>
    <row r="192" spans="1:2" ht="12.75">
      <c r="A192" s="2" t="s">
        <v>33</v>
      </c>
      <c r="B192" s="2">
        <f>SUM(B193:B198)</f>
        <v>1210</v>
      </c>
    </row>
    <row r="193" spans="1:2" ht="12.75">
      <c r="A193" s="2" t="s">
        <v>7</v>
      </c>
      <c r="B193" s="2">
        <v>2</v>
      </c>
    </row>
    <row r="194" spans="1:3" ht="12.75">
      <c r="A194" s="2" t="s">
        <v>8</v>
      </c>
      <c r="B194" s="2">
        <v>210</v>
      </c>
      <c r="C194" s="2">
        <v>10</v>
      </c>
    </row>
    <row r="195" spans="1:3" ht="12.75">
      <c r="A195" s="2" t="s">
        <v>9</v>
      </c>
      <c r="B195" s="2">
        <v>325</v>
      </c>
      <c r="C195" s="2">
        <v>10</v>
      </c>
    </row>
    <row r="196" spans="1:3" ht="12.75">
      <c r="A196" s="2" t="s">
        <v>10</v>
      </c>
      <c r="B196" s="2">
        <v>339</v>
      </c>
      <c r="C196" s="2">
        <v>10</v>
      </c>
    </row>
    <row r="197" spans="1:3" ht="12.75">
      <c r="A197" s="2" t="s">
        <v>11</v>
      </c>
      <c r="B197" s="2">
        <v>155</v>
      </c>
      <c r="C197" s="2">
        <v>10</v>
      </c>
    </row>
    <row r="198" spans="1:3" ht="12.75">
      <c r="A198" s="2" t="s">
        <v>12</v>
      </c>
      <c r="B198" s="2">
        <v>179</v>
      </c>
      <c r="C198" s="2">
        <v>10</v>
      </c>
    </row>
    <row r="199" ht="12.75"/>
    <row r="200" spans="1:2" ht="12.75">
      <c r="A200" s="2" t="s">
        <v>49</v>
      </c>
      <c r="B200" s="2">
        <f>SUM(B201:B205)</f>
        <v>915</v>
      </c>
    </row>
    <row r="201" spans="1:2" ht="12.75">
      <c r="A201" s="2" t="s">
        <v>7</v>
      </c>
      <c r="B201" s="2">
        <v>2</v>
      </c>
    </row>
    <row r="202" spans="1:3" ht="12.75">
      <c r="A202" s="2" t="s">
        <v>14</v>
      </c>
      <c r="B202" s="2">
        <v>160</v>
      </c>
      <c r="C202" s="2">
        <v>10</v>
      </c>
    </row>
    <row r="203" spans="1:3" ht="12.75">
      <c r="A203" s="2" t="s">
        <v>15</v>
      </c>
      <c r="B203" s="2">
        <v>342</v>
      </c>
      <c r="C203" s="2">
        <v>10</v>
      </c>
    </row>
    <row r="204" spans="1:3" ht="12.75">
      <c r="A204" s="2" t="s">
        <v>16</v>
      </c>
      <c r="B204" s="2">
        <v>281</v>
      </c>
      <c r="C204" s="2">
        <v>10</v>
      </c>
    </row>
    <row r="205" spans="1:3" ht="12.75">
      <c r="A205" s="2" t="s">
        <v>17</v>
      </c>
      <c r="B205" s="2">
        <v>130</v>
      </c>
      <c r="C205" s="2">
        <v>5</v>
      </c>
    </row>
    <row r="206" ht="12.75"/>
    <row r="207" spans="1:2" ht="12.75">
      <c r="A207" s="2" t="s">
        <v>50</v>
      </c>
      <c r="B207" s="2">
        <f>SUM(B208:B213)</f>
        <v>1604</v>
      </c>
    </row>
    <row r="208" spans="1:2" ht="12.75">
      <c r="A208" s="2" t="s">
        <v>7</v>
      </c>
      <c r="B208" s="2">
        <v>3</v>
      </c>
    </row>
    <row r="209" spans="1:3" ht="12.75">
      <c r="A209" s="2" t="s">
        <v>19</v>
      </c>
      <c r="B209" s="2">
        <v>312</v>
      </c>
      <c r="C209" s="2">
        <v>9</v>
      </c>
    </row>
    <row r="210" spans="1:3" ht="12.75">
      <c r="A210" s="2" t="s">
        <v>20</v>
      </c>
      <c r="B210" s="2">
        <v>196</v>
      </c>
      <c r="C210" s="2">
        <v>10</v>
      </c>
    </row>
    <row r="211" spans="1:3" ht="12.75">
      <c r="A211" s="2" t="s">
        <v>21</v>
      </c>
      <c r="B211" s="2">
        <v>397</v>
      </c>
      <c r="C211" s="2">
        <v>10</v>
      </c>
    </row>
    <row r="212" spans="1:3" ht="12.75">
      <c r="A212" s="2" t="s">
        <v>408</v>
      </c>
      <c r="B212" s="2">
        <v>440</v>
      </c>
      <c r="C212" s="2">
        <v>10</v>
      </c>
    </row>
    <row r="213" spans="1:3" ht="12.75">
      <c r="A213" s="2" t="s">
        <v>409</v>
      </c>
      <c r="B213" s="2">
        <v>256</v>
      </c>
      <c r="C213" s="2">
        <v>10</v>
      </c>
    </row>
    <row r="214" ht="12.75"/>
    <row r="215" spans="1:2" ht="12.75">
      <c r="A215" s="2" t="s">
        <v>51</v>
      </c>
      <c r="B215" s="2">
        <f>SUM(B216:B222)</f>
        <v>1834</v>
      </c>
    </row>
    <row r="216" spans="1:2" ht="12.75">
      <c r="A216" s="2" t="s">
        <v>7</v>
      </c>
      <c r="B216" s="2">
        <v>3</v>
      </c>
    </row>
    <row r="217" spans="1:3" ht="12.75">
      <c r="A217" s="2" t="s">
        <v>52</v>
      </c>
      <c r="B217" s="2">
        <v>289</v>
      </c>
      <c r="C217" s="2">
        <v>10</v>
      </c>
    </row>
    <row r="218" spans="1:3" ht="12.75">
      <c r="A218" s="2" t="s">
        <v>53</v>
      </c>
      <c r="B218" s="2">
        <v>277</v>
      </c>
      <c r="C218" s="2">
        <v>10</v>
      </c>
    </row>
    <row r="219" spans="1:3" ht="12.75">
      <c r="A219" s="2" t="s">
        <v>54</v>
      </c>
      <c r="B219" s="2">
        <v>313</v>
      </c>
      <c r="C219" s="2">
        <v>10</v>
      </c>
    </row>
    <row r="220" spans="1:3" ht="12.75">
      <c r="A220" s="2" t="s">
        <v>55</v>
      </c>
      <c r="B220" s="2">
        <v>407</v>
      </c>
      <c r="C220" s="2">
        <v>10</v>
      </c>
    </row>
    <row r="221" spans="1:3" ht="12.75">
      <c r="A221" s="2" t="s">
        <v>56</v>
      </c>
      <c r="B221" s="2">
        <v>358</v>
      </c>
      <c r="C221" s="2">
        <v>10</v>
      </c>
    </row>
    <row r="222" spans="1:3" ht="12.75">
      <c r="A222" s="2" t="s">
        <v>57</v>
      </c>
      <c r="B222" s="2">
        <v>187</v>
      </c>
      <c r="C222" s="2">
        <v>6</v>
      </c>
    </row>
    <row r="223" ht="12.75"/>
    <row r="224" spans="1:2" ht="12.75">
      <c r="A224" s="2" t="s">
        <v>58</v>
      </c>
      <c r="B224" s="2">
        <f>SUM(B225:B232)</f>
        <v>511</v>
      </c>
    </row>
    <row r="225" spans="1:6" ht="12.75">
      <c r="A225" s="11" t="s">
        <v>413</v>
      </c>
      <c r="B225" s="2">
        <v>56</v>
      </c>
      <c r="D225" s="6" t="s">
        <v>388</v>
      </c>
      <c r="E225" s="10" t="s">
        <v>344</v>
      </c>
      <c r="F225" s="10" t="s">
        <v>347</v>
      </c>
    </row>
    <row r="226" spans="1:6" ht="12.75">
      <c r="A226" s="11" t="s">
        <v>417</v>
      </c>
      <c r="B226" s="2">
        <v>70</v>
      </c>
      <c r="D226" s="7" t="s">
        <v>348</v>
      </c>
      <c r="E226" s="7" t="s">
        <v>348</v>
      </c>
      <c r="F226" s="6" t="s">
        <v>418</v>
      </c>
    </row>
    <row r="227" spans="1:6" ht="12.75">
      <c r="A227" s="11" t="s">
        <v>415</v>
      </c>
      <c r="B227" s="2">
        <v>56</v>
      </c>
      <c r="D227" s="7" t="s">
        <v>392</v>
      </c>
      <c r="E227" s="7" t="s">
        <v>392</v>
      </c>
      <c r="F227" s="7" t="s">
        <v>392</v>
      </c>
    </row>
    <row r="228" spans="1:6" ht="12.75">
      <c r="A228" s="2" t="s">
        <v>476</v>
      </c>
      <c r="B228" s="2">
        <v>71</v>
      </c>
      <c r="D228" s="6" t="s">
        <v>388</v>
      </c>
      <c r="E228" s="6" t="s">
        <v>477</v>
      </c>
      <c r="F228" s="6" t="s">
        <v>388</v>
      </c>
    </row>
    <row r="229" spans="1:6" ht="12.75">
      <c r="A229" s="11" t="s">
        <v>414</v>
      </c>
      <c r="B229" s="2">
        <v>83</v>
      </c>
      <c r="D229" s="6" t="s">
        <v>385</v>
      </c>
      <c r="E229" s="5" t="s">
        <v>345</v>
      </c>
      <c r="F229" s="6" t="s">
        <v>385</v>
      </c>
    </row>
    <row r="230" spans="1:6" ht="12.75">
      <c r="A230" s="2" t="s">
        <v>478</v>
      </c>
      <c r="B230" s="2">
        <v>61</v>
      </c>
      <c r="D230" s="6" t="s">
        <v>391</v>
      </c>
      <c r="E230" s="6"/>
      <c r="F230" s="6" t="s">
        <v>391</v>
      </c>
    </row>
    <row r="231" spans="1:6" ht="12.75">
      <c r="A231" s="2" t="s">
        <v>479</v>
      </c>
      <c r="B231" s="2">
        <v>64</v>
      </c>
      <c r="D231" s="6" t="s">
        <v>480</v>
      </c>
      <c r="E231" s="6"/>
      <c r="F231" s="6"/>
    </row>
    <row r="232" spans="1:6" ht="12.75">
      <c r="A232" s="11" t="s">
        <v>481</v>
      </c>
      <c r="B232" s="2">
        <v>50</v>
      </c>
      <c r="D232" s="10" t="s">
        <v>346</v>
      </c>
      <c r="E232" s="10" t="s">
        <v>346</v>
      </c>
      <c r="F232" s="10" t="s">
        <v>346</v>
      </c>
    </row>
    <row r="233" ht="12.75"/>
    <row r="234" ht="12.75"/>
    <row r="235" spans="1:2" ht="12.75">
      <c r="A235" s="2" t="s">
        <v>59</v>
      </c>
      <c r="B235" s="2">
        <f>SUM(B236,B238,B247,B255,B263,B272)</f>
        <v>6658</v>
      </c>
    </row>
    <row r="236" spans="1:2" ht="12.75">
      <c r="A236" s="2" t="s">
        <v>5</v>
      </c>
      <c r="B236" s="2">
        <v>5</v>
      </c>
    </row>
    <row r="237" ht="12.75"/>
    <row r="238" spans="1:2" ht="12.75">
      <c r="A238" s="2" t="s">
        <v>243</v>
      </c>
      <c r="B238" s="2">
        <v>1809</v>
      </c>
    </row>
    <row r="239" spans="1:2" ht="12.75">
      <c r="A239" s="2" t="s">
        <v>7</v>
      </c>
      <c r="B239" s="2" t="s">
        <v>23</v>
      </c>
    </row>
    <row r="240" spans="1:3" ht="12.75">
      <c r="A240" s="2" t="s">
        <v>24</v>
      </c>
      <c r="B240" s="2" t="s">
        <v>23</v>
      </c>
      <c r="C240" s="2">
        <v>10</v>
      </c>
    </row>
    <row r="241" spans="1:3" ht="12.75">
      <c r="A241" s="2" t="s">
        <v>25</v>
      </c>
      <c r="B241" s="2" t="s">
        <v>23</v>
      </c>
      <c r="C241" s="2">
        <v>10</v>
      </c>
    </row>
    <row r="242" spans="1:3" ht="12.75">
      <c r="A242" s="2" t="s">
        <v>26</v>
      </c>
      <c r="B242" s="2" t="s">
        <v>23</v>
      </c>
      <c r="C242" s="2">
        <v>10</v>
      </c>
    </row>
    <row r="243" spans="1:3" ht="12.75">
      <c r="A243" s="2" t="s">
        <v>27</v>
      </c>
      <c r="B243" s="2" t="s">
        <v>23</v>
      </c>
      <c r="C243" s="2">
        <v>10</v>
      </c>
    </row>
    <row r="244" spans="1:3" ht="12.75">
      <c r="A244" s="2" t="s">
        <v>28</v>
      </c>
      <c r="B244" s="2" t="s">
        <v>23</v>
      </c>
      <c r="C244" s="2">
        <v>10</v>
      </c>
    </row>
    <row r="245" spans="1:3" ht="12.75">
      <c r="A245" s="2" t="s">
        <v>29</v>
      </c>
      <c r="B245" s="2" t="s">
        <v>23</v>
      </c>
      <c r="C245" s="2">
        <v>10</v>
      </c>
    </row>
    <row r="246" ht="12.75"/>
    <row r="247" spans="1:2" ht="12.75">
      <c r="A247" s="2" t="s">
        <v>244</v>
      </c>
      <c r="B247" s="2">
        <v>775</v>
      </c>
    </row>
    <row r="248" spans="1:2" ht="12.75">
      <c r="A248" s="2" t="s">
        <v>7</v>
      </c>
      <c r="B248" s="2" t="s">
        <v>23</v>
      </c>
    </row>
    <row r="249" spans="1:3" ht="12.75">
      <c r="A249" s="2" t="s">
        <v>38</v>
      </c>
      <c r="B249" s="2" t="s">
        <v>23</v>
      </c>
      <c r="C249" s="2">
        <v>10</v>
      </c>
    </row>
    <row r="250" spans="1:3" ht="12.75">
      <c r="A250" s="2" t="s">
        <v>61</v>
      </c>
      <c r="B250" s="2" t="s">
        <v>23</v>
      </c>
      <c r="C250" s="2">
        <v>10</v>
      </c>
    </row>
    <row r="251" spans="1:3" ht="12.75">
      <c r="A251" s="2" t="s">
        <v>39</v>
      </c>
      <c r="B251" s="2" t="s">
        <v>23</v>
      </c>
      <c r="C251" s="2">
        <v>10</v>
      </c>
    </row>
    <row r="252" spans="1:3" ht="12.75">
      <c r="A252" s="2" t="s">
        <v>40</v>
      </c>
      <c r="B252" s="2" t="s">
        <v>23</v>
      </c>
      <c r="C252" s="2">
        <v>10</v>
      </c>
    </row>
    <row r="253" spans="1:2" ht="12.75">
      <c r="A253" s="2" t="s">
        <v>63</v>
      </c>
      <c r="B253" s="2" t="s">
        <v>23</v>
      </c>
    </row>
    <row r="254" ht="12.75"/>
    <row r="255" spans="1:2" ht="12.75">
      <c r="A255" s="2" t="s">
        <v>245</v>
      </c>
      <c r="B255" s="2">
        <f>SUM(B256:B261)</f>
        <v>1813</v>
      </c>
    </row>
    <row r="256" spans="1:2" ht="12.75">
      <c r="A256" s="2" t="s">
        <v>7</v>
      </c>
      <c r="B256" s="2">
        <v>3</v>
      </c>
    </row>
    <row r="257" spans="1:3" ht="12.75">
      <c r="A257" s="2" t="s">
        <v>65</v>
      </c>
      <c r="B257" s="2">
        <v>330</v>
      </c>
      <c r="C257" s="2">
        <v>10</v>
      </c>
    </row>
    <row r="258" spans="1:3" ht="12.75">
      <c r="A258" s="2" t="s">
        <v>66</v>
      </c>
      <c r="B258" s="2">
        <v>427</v>
      </c>
      <c r="C258" s="2">
        <v>10</v>
      </c>
    </row>
    <row r="259" spans="1:3" ht="12.75">
      <c r="A259" s="2" t="s">
        <v>67</v>
      </c>
      <c r="B259" s="2">
        <v>262</v>
      </c>
      <c r="C259" s="2">
        <v>10</v>
      </c>
    </row>
    <row r="260" spans="1:3" ht="12.75">
      <c r="A260" s="2" t="s">
        <v>68</v>
      </c>
      <c r="B260" s="2">
        <v>509</v>
      </c>
      <c r="C260" s="2">
        <v>10</v>
      </c>
    </row>
    <row r="261" spans="1:3" ht="12.75">
      <c r="A261" s="2" t="s">
        <v>69</v>
      </c>
      <c r="B261" s="2">
        <v>282</v>
      </c>
      <c r="C261" s="2">
        <v>10</v>
      </c>
    </row>
    <row r="262" ht="12.75"/>
    <row r="263" spans="1:2" ht="12.75">
      <c r="A263" s="2" t="s">
        <v>70</v>
      </c>
      <c r="B263" s="2">
        <v>1834</v>
      </c>
    </row>
    <row r="264" spans="1:2" ht="12.75">
      <c r="A264" s="2" t="s">
        <v>7</v>
      </c>
      <c r="B264" s="2" t="s">
        <v>23</v>
      </c>
    </row>
    <row r="265" spans="1:3" ht="12.75">
      <c r="A265" s="2" t="s">
        <v>71</v>
      </c>
      <c r="B265" s="2" t="s">
        <v>23</v>
      </c>
      <c r="C265" s="2">
        <v>10</v>
      </c>
    </row>
    <row r="266" spans="1:3" ht="12.75">
      <c r="A266" s="2" t="s">
        <v>72</v>
      </c>
      <c r="B266" s="2" t="s">
        <v>23</v>
      </c>
      <c r="C266" s="2">
        <v>10</v>
      </c>
    </row>
    <row r="267" spans="1:3" ht="12.75">
      <c r="A267" s="2" t="s">
        <v>73</v>
      </c>
      <c r="B267" s="2" t="s">
        <v>23</v>
      </c>
      <c r="C267" s="2">
        <v>10</v>
      </c>
    </row>
    <row r="268" spans="1:3" ht="12.75">
      <c r="A268" s="2" t="s">
        <v>74</v>
      </c>
      <c r="B268" s="2" t="s">
        <v>23</v>
      </c>
      <c r="C268" s="2">
        <v>10</v>
      </c>
    </row>
    <row r="269" spans="1:3" ht="12.75">
      <c r="A269" s="2" t="s">
        <v>75</v>
      </c>
      <c r="B269" s="2" t="s">
        <v>23</v>
      </c>
      <c r="C269" s="2">
        <v>10</v>
      </c>
    </row>
    <row r="270" spans="1:3" ht="12.75">
      <c r="A270" s="2" t="s">
        <v>76</v>
      </c>
      <c r="B270" s="2" t="s">
        <v>23</v>
      </c>
      <c r="C270" s="2">
        <v>10</v>
      </c>
    </row>
    <row r="271" ht="12.75"/>
    <row r="272" spans="1:2" ht="12.75">
      <c r="A272" s="2" t="s">
        <v>77</v>
      </c>
      <c r="B272" s="2">
        <f>SUM(B273:B278)</f>
        <v>422</v>
      </c>
    </row>
    <row r="273" spans="1:6" ht="12.75">
      <c r="A273" s="11" t="s">
        <v>411</v>
      </c>
      <c r="B273" s="2">
        <v>76</v>
      </c>
      <c r="D273" s="6" t="s">
        <v>389</v>
      </c>
      <c r="E273" s="9" t="s">
        <v>342</v>
      </c>
      <c r="F273" s="6" t="s">
        <v>389</v>
      </c>
    </row>
    <row r="274" spans="1:6" ht="12.75">
      <c r="A274" s="2" t="s">
        <v>483</v>
      </c>
      <c r="B274" s="2">
        <v>79</v>
      </c>
      <c r="D274" s="6" t="s">
        <v>482</v>
      </c>
      <c r="E274" s="6"/>
      <c r="F274" s="6" t="s">
        <v>482</v>
      </c>
    </row>
    <row r="275" spans="1:6" ht="12.75">
      <c r="A275" s="2" t="s">
        <v>484</v>
      </c>
      <c r="B275" s="2">
        <v>62</v>
      </c>
      <c r="D275" s="6" t="s">
        <v>390</v>
      </c>
      <c r="E275" s="6"/>
      <c r="F275" s="6" t="s">
        <v>390</v>
      </c>
    </row>
    <row r="276" spans="1:6" ht="12.75">
      <c r="A276" s="12" t="s">
        <v>427</v>
      </c>
      <c r="B276" s="2">
        <v>54</v>
      </c>
      <c r="D276" s="6" t="s">
        <v>358</v>
      </c>
      <c r="E276" s="9" t="s">
        <v>358</v>
      </c>
      <c r="F276" s="6" t="s">
        <v>358</v>
      </c>
    </row>
    <row r="277" spans="1:6" ht="12.75">
      <c r="A277" s="2" t="s">
        <v>485</v>
      </c>
      <c r="B277" s="2">
        <v>75</v>
      </c>
      <c r="D277" s="6" t="s">
        <v>486</v>
      </c>
      <c r="E277" s="6"/>
      <c r="F277" s="6" t="s">
        <v>352</v>
      </c>
    </row>
    <row r="278" spans="1:6" ht="12.75">
      <c r="A278" s="11" t="s">
        <v>416</v>
      </c>
      <c r="B278" s="2">
        <v>76</v>
      </c>
      <c r="D278" s="10" t="s">
        <v>347</v>
      </c>
      <c r="E278" s="10" t="s">
        <v>347</v>
      </c>
      <c r="F278" s="10" t="s">
        <v>347</v>
      </c>
    </row>
    <row r="279" ht="12.75"/>
    <row r="280" ht="12.75"/>
    <row r="281" spans="1:2" ht="12.75">
      <c r="A281" s="2" t="s">
        <v>78</v>
      </c>
      <c r="B281" s="2">
        <f>SUM(B282,B284,B292,B299,B307,B315,B322,B329)</f>
        <v>8860</v>
      </c>
    </row>
    <row r="282" spans="1:2" ht="12.75">
      <c r="A282" s="2" t="s">
        <v>5</v>
      </c>
      <c r="B282" s="2">
        <v>6</v>
      </c>
    </row>
    <row r="283" ht="12.75"/>
    <row r="284" spans="1:2" ht="12.75">
      <c r="A284" s="2" t="s">
        <v>79</v>
      </c>
      <c r="B284" s="2">
        <f>SUM(B285:B290)</f>
        <v>1766</v>
      </c>
    </row>
    <row r="285" spans="1:2" ht="12.75">
      <c r="A285" s="2" t="s">
        <v>7</v>
      </c>
      <c r="B285" s="2">
        <v>3</v>
      </c>
    </row>
    <row r="286" spans="1:3" ht="12.75">
      <c r="A286" s="2" t="s">
        <v>80</v>
      </c>
      <c r="B286" s="2">
        <v>281</v>
      </c>
      <c r="C286" s="2">
        <v>10</v>
      </c>
    </row>
    <row r="287" spans="1:3" ht="12.75">
      <c r="A287" s="2" t="s">
        <v>81</v>
      </c>
      <c r="B287" s="2">
        <v>377</v>
      </c>
      <c r="C287" s="2">
        <v>10</v>
      </c>
    </row>
    <row r="288" spans="1:3" ht="12.75">
      <c r="A288" s="2" t="s">
        <v>82</v>
      </c>
      <c r="B288" s="2">
        <v>384</v>
      </c>
      <c r="C288" s="2">
        <v>10</v>
      </c>
    </row>
    <row r="289" spans="1:3" ht="12.75">
      <c r="A289" s="2" t="s">
        <v>83</v>
      </c>
      <c r="B289" s="2">
        <v>406</v>
      </c>
      <c r="C289" s="2">
        <v>10</v>
      </c>
    </row>
    <row r="290" spans="1:3" ht="12.75">
      <c r="A290" s="2" t="s">
        <v>84</v>
      </c>
      <c r="B290" s="2">
        <v>315</v>
      </c>
      <c r="C290" s="2">
        <v>10</v>
      </c>
    </row>
    <row r="291" ht="12.75"/>
    <row r="292" spans="1:2" ht="12.75">
      <c r="A292" s="2" t="s">
        <v>85</v>
      </c>
      <c r="B292" s="2">
        <f>SUM(B293:B297)</f>
        <v>1710</v>
      </c>
    </row>
    <row r="293" spans="1:2" ht="12.75">
      <c r="A293" s="2" t="s">
        <v>7</v>
      </c>
      <c r="B293" s="2">
        <v>3</v>
      </c>
    </row>
    <row r="294" spans="1:3" ht="12.75">
      <c r="A294" s="2" t="s">
        <v>86</v>
      </c>
      <c r="B294" s="2">
        <v>479</v>
      </c>
      <c r="C294" s="2">
        <v>10</v>
      </c>
    </row>
    <row r="295" spans="1:3" ht="12.75">
      <c r="A295" s="2" t="s">
        <v>87</v>
      </c>
      <c r="B295" s="2">
        <v>431</v>
      </c>
      <c r="C295" s="2">
        <v>10</v>
      </c>
    </row>
    <row r="296" spans="1:3" ht="12.75">
      <c r="A296" s="2" t="s">
        <v>88</v>
      </c>
      <c r="B296" s="2">
        <v>478</v>
      </c>
      <c r="C296" s="2">
        <v>10</v>
      </c>
    </row>
    <row r="297" spans="1:3" ht="12.75">
      <c r="A297" s="2" t="s">
        <v>89</v>
      </c>
      <c r="B297" s="2">
        <v>319</v>
      </c>
      <c r="C297" s="2">
        <v>10</v>
      </c>
    </row>
    <row r="298" ht="12.75"/>
    <row r="299" spans="1:2" ht="12.75">
      <c r="A299" s="2" t="s">
        <v>90</v>
      </c>
      <c r="B299" s="2">
        <f>SUM(B300:B305)</f>
        <v>1090</v>
      </c>
    </row>
    <row r="300" spans="1:2" ht="12.75">
      <c r="A300" s="2" t="s">
        <v>7</v>
      </c>
      <c r="B300" s="2">
        <v>2</v>
      </c>
    </row>
    <row r="301" spans="1:3" ht="12.75">
      <c r="A301" s="2" t="s">
        <v>91</v>
      </c>
      <c r="B301" s="2">
        <v>175</v>
      </c>
      <c r="C301" s="2">
        <v>10</v>
      </c>
    </row>
    <row r="302" spans="1:3" ht="12.75">
      <c r="A302" s="2" t="s">
        <v>92</v>
      </c>
      <c r="B302" s="2">
        <v>220</v>
      </c>
      <c r="C302" s="2">
        <v>10</v>
      </c>
    </row>
    <row r="303" spans="1:3" ht="12.75">
      <c r="A303" s="2" t="s">
        <v>93</v>
      </c>
      <c r="B303" s="2">
        <v>170</v>
      </c>
      <c r="C303" s="2">
        <v>10</v>
      </c>
    </row>
    <row r="304" spans="1:3" ht="12.75">
      <c r="A304" s="2" t="s">
        <v>94</v>
      </c>
      <c r="B304" s="2">
        <v>214</v>
      </c>
      <c r="C304" s="2">
        <v>10</v>
      </c>
    </row>
    <row r="305" spans="1:3" ht="12.75">
      <c r="A305" s="2" t="s">
        <v>95</v>
      </c>
      <c r="B305" s="2">
        <v>309</v>
      </c>
      <c r="C305" s="2">
        <v>10</v>
      </c>
    </row>
    <row r="306" ht="12.75"/>
    <row r="307" spans="1:2" ht="12.75">
      <c r="A307" s="2" t="s">
        <v>96</v>
      </c>
      <c r="B307" s="2">
        <f>SUM(B308:B313)</f>
        <v>1192</v>
      </c>
    </row>
    <row r="308" spans="1:2" ht="12.75">
      <c r="A308" s="2" t="s">
        <v>7</v>
      </c>
      <c r="B308" s="2">
        <v>2</v>
      </c>
    </row>
    <row r="309" spans="1:3" ht="12.75">
      <c r="A309" s="2" t="s">
        <v>97</v>
      </c>
      <c r="B309" s="2">
        <v>155</v>
      </c>
      <c r="C309" s="2">
        <v>4</v>
      </c>
    </row>
    <row r="310" spans="1:3" ht="12.75">
      <c r="A310" s="2" t="s">
        <v>98</v>
      </c>
      <c r="B310" s="2">
        <v>144</v>
      </c>
      <c r="C310" s="2">
        <v>10</v>
      </c>
    </row>
    <row r="311" spans="1:3" ht="12.75">
      <c r="A311" s="2" t="s">
        <v>99</v>
      </c>
      <c r="B311" s="2">
        <v>366</v>
      </c>
      <c r="C311" s="2">
        <v>10</v>
      </c>
    </row>
    <row r="312" spans="1:3" ht="12.75">
      <c r="A312" s="2" t="s">
        <v>100</v>
      </c>
      <c r="B312" s="2">
        <v>269</v>
      </c>
      <c r="C312" s="2">
        <v>10</v>
      </c>
    </row>
    <row r="313" spans="1:3" ht="12.75">
      <c r="A313" s="2" t="s">
        <v>101</v>
      </c>
      <c r="B313" s="2">
        <v>256</v>
      </c>
      <c r="C313" s="2">
        <v>10</v>
      </c>
    </row>
    <row r="314" ht="12.75"/>
    <row r="315" spans="1:2" ht="12.75">
      <c r="A315" s="2" t="s">
        <v>246</v>
      </c>
      <c r="B315" s="2">
        <f>SUM(B316:B320)</f>
        <v>1336</v>
      </c>
    </row>
    <row r="316" spans="1:2" ht="12.75">
      <c r="A316" s="2" t="s">
        <v>7</v>
      </c>
      <c r="B316" s="2">
        <v>3</v>
      </c>
    </row>
    <row r="317" spans="1:3" ht="12.75">
      <c r="A317" s="2" t="s">
        <v>103</v>
      </c>
      <c r="B317" s="2">
        <v>414</v>
      </c>
      <c r="C317" s="2">
        <v>10</v>
      </c>
    </row>
    <row r="318" spans="1:3" ht="12.75">
      <c r="A318" s="2" t="s">
        <v>104</v>
      </c>
      <c r="B318" s="2">
        <v>311</v>
      </c>
      <c r="C318" s="2">
        <v>10</v>
      </c>
    </row>
    <row r="319" spans="1:3" ht="12.75">
      <c r="A319" s="2" t="s">
        <v>105</v>
      </c>
      <c r="B319" s="2">
        <v>389</v>
      </c>
      <c r="C319" s="2">
        <v>10</v>
      </c>
    </row>
    <row r="320" spans="1:3" ht="12.75">
      <c r="A320" s="2" t="s">
        <v>106</v>
      </c>
      <c r="B320" s="2">
        <v>219</v>
      </c>
      <c r="C320" s="2">
        <v>6</v>
      </c>
    </row>
    <row r="321" ht="12.75"/>
    <row r="322" spans="1:2" ht="12.75">
      <c r="A322" s="2" t="s">
        <v>107</v>
      </c>
      <c r="B322" s="2">
        <f>SUM(B323:B327)</f>
        <v>1213</v>
      </c>
    </row>
    <row r="323" spans="1:2" ht="12.75">
      <c r="A323" s="2" t="s">
        <v>7</v>
      </c>
      <c r="B323" s="2">
        <v>3</v>
      </c>
    </row>
    <row r="324" spans="1:3" ht="12.75">
      <c r="A324" s="2" t="s">
        <v>108</v>
      </c>
      <c r="B324" s="2">
        <v>122</v>
      </c>
      <c r="C324" s="2">
        <v>10</v>
      </c>
    </row>
    <row r="325" spans="1:3" ht="12.75">
      <c r="A325" s="2" t="s">
        <v>109</v>
      </c>
      <c r="B325" s="2">
        <v>354</v>
      </c>
      <c r="C325" s="2">
        <v>10</v>
      </c>
    </row>
    <row r="326" spans="1:3" ht="12.75">
      <c r="A326" s="2" t="s">
        <v>110</v>
      </c>
      <c r="B326" s="2">
        <v>384</v>
      </c>
      <c r="C326" s="2">
        <v>10</v>
      </c>
    </row>
    <row r="327" spans="1:3" ht="12.75">
      <c r="A327" s="2" t="s">
        <v>111</v>
      </c>
      <c r="B327" s="2">
        <v>350</v>
      </c>
      <c r="C327" s="2">
        <v>10</v>
      </c>
    </row>
    <row r="328" ht="12.75"/>
    <row r="329" spans="1:2" ht="12.75">
      <c r="A329" s="2" t="s">
        <v>112</v>
      </c>
      <c r="B329" s="2">
        <f>SUM(B330:B336)</f>
        <v>547</v>
      </c>
    </row>
    <row r="330" spans="1:6" ht="12.75">
      <c r="A330" s="12" t="s">
        <v>429</v>
      </c>
      <c r="B330" s="2">
        <v>104</v>
      </c>
      <c r="D330" s="10" t="s">
        <v>361</v>
      </c>
      <c r="E330" s="10" t="s">
        <v>361</v>
      </c>
      <c r="F330" s="10" t="s">
        <v>361</v>
      </c>
    </row>
    <row r="331" spans="1:6" ht="12.75">
      <c r="A331" s="12" t="s">
        <v>431</v>
      </c>
      <c r="B331" s="2">
        <v>71</v>
      </c>
      <c r="D331" s="9" t="s">
        <v>430</v>
      </c>
      <c r="E331" s="9" t="s">
        <v>430</v>
      </c>
      <c r="F331" s="10" t="s">
        <v>430</v>
      </c>
    </row>
    <row r="332" spans="1:6" ht="12.75">
      <c r="A332" s="12" t="s">
        <v>432</v>
      </c>
      <c r="B332" s="2">
        <v>80</v>
      </c>
      <c r="D332" s="10" t="s">
        <v>362</v>
      </c>
      <c r="E332" s="10" t="s">
        <v>362</v>
      </c>
      <c r="F332" s="6"/>
    </row>
    <row r="333" spans="1:6" ht="12.75">
      <c r="A333" s="12" t="s">
        <v>437</v>
      </c>
      <c r="B333" s="2">
        <v>71</v>
      </c>
      <c r="D333" s="10" t="s">
        <v>438</v>
      </c>
      <c r="E333" s="10" t="s">
        <v>438</v>
      </c>
      <c r="F333" s="10" t="s">
        <v>438</v>
      </c>
    </row>
    <row r="334" spans="1:6" ht="12.75">
      <c r="A334" s="2" t="s">
        <v>487</v>
      </c>
      <c r="B334" s="2">
        <v>72</v>
      </c>
      <c r="D334" s="6" t="s">
        <v>488</v>
      </c>
      <c r="E334" s="6"/>
      <c r="F334" s="6"/>
    </row>
    <row r="335" spans="1:6" ht="12.75">
      <c r="A335" s="12" t="s">
        <v>435</v>
      </c>
      <c r="B335" s="2">
        <v>63</v>
      </c>
      <c r="D335" s="10" t="s">
        <v>489</v>
      </c>
      <c r="E335" s="10" t="s">
        <v>363</v>
      </c>
      <c r="F335" s="10" t="s">
        <v>363</v>
      </c>
    </row>
    <row r="336" spans="1:6" ht="12.75">
      <c r="A336" s="12" t="s">
        <v>436</v>
      </c>
      <c r="B336" s="2">
        <v>86</v>
      </c>
      <c r="D336" s="6" t="s">
        <v>358</v>
      </c>
      <c r="E336" s="10" t="s">
        <v>364</v>
      </c>
      <c r="F336" s="10" t="s">
        <v>364</v>
      </c>
    </row>
    <row r="337" ht="12.75"/>
    <row r="338" ht="12.75"/>
    <row r="339" ht="12.75"/>
    <row r="340" ht="12.75"/>
    <row r="341" spans="1:2" ht="12.75">
      <c r="A341" s="2" t="s">
        <v>220</v>
      </c>
      <c r="B341" s="2">
        <f>SUM(B342,B344,B352,B361)</f>
        <v>4216</v>
      </c>
    </row>
    <row r="342" spans="1:2" ht="12.75">
      <c r="A342" s="2" t="s">
        <v>4</v>
      </c>
      <c r="B342" s="2">
        <v>8</v>
      </c>
    </row>
    <row r="343" ht="12.75"/>
    <row r="344" spans="1:2" ht="12.75">
      <c r="A344" s="2" t="s">
        <v>221</v>
      </c>
      <c r="B344" s="2">
        <f>SUM(B345:B350)</f>
        <v>1959</v>
      </c>
    </row>
    <row r="345" spans="1:2" ht="12.75">
      <c r="A345" s="2" t="s">
        <v>7</v>
      </c>
      <c r="B345" s="2">
        <v>4</v>
      </c>
    </row>
    <row r="346" spans="1:3" ht="12.75">
      <c r="A346" s="2" t="s">
        <v>222</v>
      </c>
      <c r="B346" s="2">
        <v>513</v>
      </c>
      <c r="C346" s="2">
        <v>10</v>
      </c>
    </row>
    <row r="347" spans="1:3" ht="12.75">
      <c r="A347" s="2" t="s">
        <v>223</v>
      </c>
      <c r="B347" s="2">
        <v>223</v>
      </c>
      <c r="C347" s="2">
        <v>10</v>
      </c>
    </row>
    <row r="348" spans="1:3" ht="12.75">
      <c r="A348" s="2" t="s">
        <v>224</v>
      </c>
      <c r="B348" s="2">
        <v>336</v>
      </c>
      <c r="C348" s="2">
        <v>10</v>
      </c>
    </row>
    <row r="349" spans="1:3" ht="12.75">
      <c r="A349" s="2" t="s">
        <v>225</v>
      </c>
      <c r="B349" s="2">
        <v>366</v>
      </c>
      <c r="C349" s="2">
        <v>10</v>
      </c>
    </row>
    <row r="350" spans="1:3" ht="12.75">
      <c r="A350" s="2" t="s">
        <v>226</v>
      </c>
      <c r="B350" s="2">
        <v>517</v>
      </c>
      <c r="C350" s="2">
        <v>10</v>
      </c>
    </row>
    <row r="351" ht="12.75"/>
    <row r="352" spans="1:2" ht="12.75">
      <c r="A352" s="2" t="s">
        <v>115</v>
      </c>
      <c r="B352" s="2">
        <f>SUM(B353:B359)</f>
        <v>2126</v>
      </c>
    </row>
    <row r="353" spans="1:2" ht="12.75">
      <c r="A353" s="2" t="s">
        <v>7</v>
      </c>
      <c r="B353" s="2">
        <v>4</v>
      </c>
    </row>
    <row r="354" spans="1:3" ht="12.75">
      <c r="A354" s="2" t="s">
        <v>116</v>
      </c>
      <c r="B354" s="2">
        <v>450</v>
      </c>
      <c r="C354" s="2">
        <v>9</v>
      </c>
    </row>
    <row r="355" spans="1:3" ht="12.75">
      <c r="A355" s="2" t="s">
        <v>117</v>
      </c>
      <c r="B355" s="2">
        <v>410</v>
      </c>
      <c r="C355" s="2">
        <v>10</v>
      </c>
    </row>
    <row r="356" spans="1:3" ht="12.75">
      <c r="A356" s="2" t="s">
        <v>118</v>
      </c>
      <c r="B356" s="2">
        <v>477</v>
      </c>
      <c r="C356" s="2">
        <v>9</v>
      </c>
    </row>
    <row r="357" spans="1:3" ht="12.75">
      <c r="A357" s="2" t="s">
        <v>119</v>
      </c>
      <c r="B357" s="2">
        <v>364</v>
      </c>
      <c r="C357" s="2">
        <v>6</v>
      </c>
    </row>
    <row r="358" spans="1:3" ht="12.75">
      <c r="A358" s="2" t="s">
        <v>120</v>
      </c>
      <c r="B358" s="2">
        <v>382</v>
      </c>
      <c r="C358" s="2">
        <v>6</v>
      </c>
    </row>
    <row r="359" spans="1:3" ht="12.75">
      <c r="A359" s="2" t="s">
        <v>121</v>
      </c>
      <c r="B359" s="2">
        <v>39</v>
      </c>
      <c r="C359" s="2">
        <v>1</v>
      </c>
    </row>
    <row r="360" ht="12.75"/>
    <row r="361" spans="1:2" ht="12.75">
      <c r="A361" s="2" t="s">
        <v>227</v>
      </c>
      <c r="B361" s="2">
        <f>SUM(B362)</f>
        <v>123</v>
      </c>
    </row>
    <row r="362" spans="1:6" ht="12.75">
      <c r="A362" s="2" t="s">
        <v>458</v>
      </c>
      <c r="B362" s="2">
        <v>123</v>
      </c>
      <c r="D362" s="6" t="s">
        <v>490</v>
      </c>
      <c r="E362" s="9" t="s">
        <v>379</v>
      </c>
      <c r="F362" s="6" t="s">
        <v>352</v>
      </c>
    </row>
    <row r="363" ht="12.75"/>
    <row r="364" ht="12.75"/>
  </sheetData>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F515"/>
  <sheetViews>
    <sheetView tabSelected="1" workbookViewId="0" topLeftCell="A1">
      <selection activeCell="D1" sqref="D1:F1"/>
    </sheetView>
  </sheetViews>
  <sheetFormatPr defaultColWidth="9.140625" defaultRowHeight="12.75"/>
  <cols>
    <col min="1" max="1" width="38.57421875" style="2" customWidth="1"/>
    <col min="2" max="2" width="7.421875" style="2" customWidth="1"/>
    <col min="3" max="3" width="4.8515625" style="2" customWidth="1"/>
    <col min="4" max="4" width="26.00390625" style="6" customWidth="1"/>
    <col min="5" max="5" width="29.28125" style="6" customWidth="1"/>
    <col min="6" max="6" width="26.57421875" style="6" customWidth="1"/>
  </cols>
  <sheetData>
    <row r="1" spans="1:6" ht="12.75">
      <c r="A1" s="1" t="s">
        <v>0</v>
      </c>
      <c r="B1" s="1" t="s">
        <v>1</v>
      </c>
      <c r="C1" s="1" t="s">
        <v>400</v>
      </c>
      <c r="D1" s="2" t="s">
        <v>339</v>
      </c>
      <c r="E1" s="2" t="s">
        <v>337</v>
      </c>
      <c r="F1" s="2" t="s">
        <v>338</v>
      </c>
    </row>
    <row r="2" ht="12.75">
      <c r="A2" s="1" t="s">
        <v>247</v>
      </c>
    </row>
    <row r="3" ht="12.75">
      <c r="A3" s="1"/>
    </row>
    <row r="4" ht="12.75">
      <c r="A4" s="1"/>
    </row>
    <row r="5" ht="12.75">
      <c r="A5" s="1"/>
    </row>
    <row r="6" spans="1:2" ht="12.75">
      <c r="A6" s="1" t="s">
        <v>44</v>
      </c>
      <c r="B6" s="2">
        <f>SUM(B7,B9,B143,B186,B341,B377)</f>
        <v>75687</v>
      </c>
    </row>
    <row r="7" spans="1:2" ht="12.75">
      <c r="A7" s="1" t="s">
        <v>45</v>
      </c>
      <c r="B7" s="2">
        <v>8</v>
      </c>
    </row>
    <row r="8" ht="12.75"/>
    <row r="9" spans="1:2" ht="12.75">
      <c r="A9" s="2" t="s">
        <v>46</v>
      </c>
      <c r="B9" s="2">
        <f>SUM(B10,B12,B38,B65,B93,B116,B126)</f>
        <v>19624</v>
      </c>
    </row>
    <row r="10" spans="1:2" ht="12.75">
      <c r="A10" s="2" t="s">
        <v>4</v>
      </c>
      <c r="B10" s="2">
        <v>6</v>
      </c>
    </row>
    <row r="11" ht="12.75"/>
    <row r="12" spans="1:2" ht="12.75">
      <c r="A12" s="2" t="s">
        <v>124</v>
      </c>
      <c r="B12" s="2">
        <f>SUM(B13,B15,B22,B29)</f>
        <v>3724</v>
      </c>
    </row>
    <row r="13" spans="1:2" ht="12.75">
      <c r="A13" s="2" t="s">
        <v>5</v>
      </c>
      <c r="B13" s="2">
        <v>2</v>
      </c>
    </row>
    <row r="14" ht="12.75"/>
    <row r="15" spans="1:2" ht="12.75">
      <c r="A15" s="2" t="s">
        <v>125</v>
      </c>
      <c r="B15" s="2">
        <f>SUM(B16:B20)</f>
        <v>1221</v>
      </c>
    </row>
    <row r="16" spans="1:2" ht="12.75">
      <c r="A16" s="2" t="s">
        <v>7</v>
      </c>
      <c r="B16" s="2">
        <v>3</v>
      </c>
    </row>
    <row r="17" spans="1:3" ht="12.75">
      <c r="A17" s="2" t="s">
        <v>126</v>
      </c>
      <c r="B17" s="2">
        <v>353</v>
      </c>
      <c r="C17" s="2">
        <v>10</v>
      </c>
    </row>
    <row r="18" spans="1:3" ht="12.75">
      <c r="A18" s="2" t="s">
        <v>62</v>
      </c>
      <c r="B18" s="2">
        <v>353</v>
      </c>
      <c r="C18" s="2">
        <v>10</v>
      </c>
    </row>
    <row r="19" spans="1:3" ht="12.75">
      <c r="A19" s="2" t="s">
        <v>127</v>
      </c>
      <c r="B19" s="2">
        <v>261</v>
      </c>
      <c r="C19" s="2">
        <v>10</v>
      </c>
    </row>
    <row r="20" spans="1:3" ht="12.75">
      <c r="A20" s="2" t="s">
        <v>128</v>
      </c>
      <c r="B20" s="2">
        <v>251</v>
      </c>
      <c r="C20" s="2">
        <v>10</v>
      </c>
    </row>
    <row r="21" ht="12.75"/>
    <row r="22" spans="1:2" ht="12.75">
      <c r="A22" s="2" t="s">
        <v>129</v>
      </c>
      <c r="B22" s="2">
        <f>SUM(B23:B27)</f>
        <v>1120</v>
      </c>
    </row>
    <row r="23" spans="1:2" ht="12.75">
      <c r="A23" s="2" t="s">
        <v>7</v>
      </c>
      <c r="B23" s="2">
        <v>4</v>
      </c>
    </row>
    <row r="24" spans="1:3" ht="12.75">
      <c r="A24" s="2" t="s">
        <v>130</v>
      </c>
      <c r="B24" s="2">
        <v>270</v>
      </c>
      <c r="C24" s="2">
        <v>10</v>
      </c>
    </row>
    <row r="25" spans="1:3" ht="12.75">
      <c r="A25" s="2" t="s">
        <v>131</v>
      </c>
      <c r="B25" s="2">
        <v>261</v>
      </c>
      <c r="C25" s="2">
        <v>10</v>
      </c>
    </row>
    <row r="26" spans="1:3" ht="12.75">
      <c r="A26" s="2" t="s">
        <v>132</v>
      </c>
      <c r="B26" s="2">
        <v>381</v>
      </c>
      <c r="C26" s="2">
        <v>10</v>
      </c>
    </row>
    <row r="27" spans="1:3" ht="12.75">
      <c r="A27" s="2" t="s">
        <v>133</v>
      </c>
      <c r="B27" s="2">
        <v>204</v>
      </c>
      <c r="C27" s="2">
        <v>6</v>
      </c>
    </row>
    <row r="28" ht="12.75"/>
    <row r="29" spans="1:2" ht="12.75">
      <c r="A29" s="2" t="s">
        <v>134</v>
      </c>
      <c r="B29" s="2">
        <f>SUM(B30:B35)</f>
        <v>1381</v>
      </c>
    </row>
    <row r="30" spans="1:2" ht="12.75">
      <c r="A30" s="2" t="s">
        <v>7</v>
      </c>
      <c r="B30" s="2">
        <v>3</v>
      </c>
    </row>
    <row r="31" spans="1:3" ht="12.75">
      <c r="A31" s="2" t="s">
        <v>135</v>
      </c>
      <c r="B31" s="2">
        <v>409</v>
      </c>
      <c r="C31" s="2">
        <v>10</v>
      </c>
    </row>
    <row r="32" spans="1:3" ht="12.75">
      <c r="A32" s="2" t="s">
        <v>136</v>
      </c>
      <c r="B32" s="2">
        <v>351</v>
      </c>
      <c r="C32" s="2">
        <v>10</v>
      </c>
    </row>
    <row r="33" spans="1:3" ht="12.75">
      <c r="A33" s="2" t="s">
        <v>137</v>
      </c>
      <c r="B33" s="2">
        <v>85</v>
      </c>
      <c r="C33" s="2">
        <v>10</v>
      </c>
    </row>
    <row r="34" spans="1:3" ht="12.75">
      <c r="A34" s="2" t="s">
        <v>138</v>
      </c>
      <c r="B34" s="2">
        <v>234</v>
      </c>
      <c r="C34" s="2">
        <v>10</v>
      </c>
    </row>
    <row r="35" spans="1:3" ht="12.75">
      <c r="A35" s="2" t="s">
        <v>139</v>
      </c>
      <c r="B35" s="2">
        <v>299</v>
      </c>
      <c r="C35" s="2">
        <v>10</v>
      </c>
    </row>
    <row r="36" ht="12.75"/>
    <row r="37" ht="12.75"/>
    <row r="38" spans="1:2" ht="12.75">
      <c r="A38" s="2" t="s">
        <v>140</v>
      </c>
      <c r="B38" s="2">
        <f>SUM(B40,B48,B56)</f>
        <v>5582</v>
      </c>
    </row>
    <row r="39" ht="12.75"/>
    <row r="40" spans="1:2" ht="12.75">
      <c r="A40" s="2" t="s">
        <v>141</v>
      </c>
      <c r="B40" s="2">
        <f>SUM(B41:B46)</f>
        <v>1392</v>
      </c>
    </row>
    <row r="41" spans="1:2" ht="12.75">
      <c r="A41" s="2" t="s">
        <v>7</v>
      </c>
      <c r="B41" s="2">
        <v>4</v>
      </c>
    </row>
    <row r="42" spans="1:3" ht="12.75">
      <c r="A42" s="2" t="s">
        <v>142</v>
      </c>
      <c r="B42" s="2">
        <v>495</v>
      </c>
      <c r="C42" s="2">
        <v>10</v>
      </c>
    </row>
    <row r="43" spans="1:3" ht="12.75">
      <c r="A43" s="2" t="s">
        <v>143</v>
      </c>
      <c r="B43" s="2">
        <v>268</v>
      </c>
      <c r="C43" s="2">
        <v>10</v>
      </c>
    </row>
    <row r="44" spans="1:3" ht="12.75">
      <c r="A44" s="2" t="s">
        <v>144</v>
      </c>
      <c r="B44" s="2">
        <v>290</v>
      </c>
      <c r="C44" s="2">
        <v>10</v>
      </c>
    </row>
    <row r="45" spans="1:3" ht="12.75">
      <c r="A45" s="2" t="s">
        <v>145</v>
      </c>
      <c r="B45" s="2">
        <v>270</v>
      </c>
      <c r="C45" s="2">
        <v>10</v>
      </c>
    </row>
    <row r="46" spans="1:5" ht="12.75">
      <c r="A46" s="12" t="s">
        <v>424</v>
      </c>
      <c r="B46" s="2">
        <v>65</v>
      </c>
      <c r="D46" s="6" t="s">
        <v>355</v>
      </c>
      <c r="E46" s="9" t="s">
        <v>342</v>
      </c>
    </row>
    <row r="47" ht="12.75"/>
    <row r="48" spans="1:2" ht="12.75">
      <c r="A48" s="2" t="s">
        <v>146</v>
      </c>
      <c r="B48" s="2">
        <f>SUM(B49:B54)</f>
        <v>1565</v>
      </c>
    </row>
    <row r="49" spans="1:2" ht="12.75">
      <c r="A49" s="2" t="s">
        <v>7</v>
      </c>
      <c r="B49" s="2">
        <v>4</v>
      </c>
    </row>
    <row r="50" spans="1:3" ht="12.75">
      <c r="A50" s="2" t="s">
        <v>148</v>
      </c>
      <c r="B50" s="2">
        <v>311</v>
      </c>
      <c r="C50" s="2">
        <v>10</v>
      </c>
    </row>
    <row r="51" spans="1:3" ht="12.75">
      <c r="A51" s="2" t="s">
        <v>149</v>
      </c>
      <c r="B51" s="2">
        <v>583</v>
      </c>
      <c r="C51" s="2">
        <v>10</v>
      </c>
    </row>
    <row r="52" spans="1:3" ht="12.75">
      <c r="A52" s="2" t="s">
        <v>150</v>
      </c>
      <c r="B52" s="2">
        <v>394</v>
      </c>
      <c r="C52" s="2">
        <v>10</v>
      </c>
    </row>
    <row r="53" spans="1:3" ht="12.75">
      <c r="A53" s="2" t="s">
        <v>151</v>
      </c>
      <c r="B53" s="2">
        <v>208</v>
      </c>
      <c r="C53" s="2">
        <v>8</v>
      </c>
    </row>
    <row r="54" spans="1:5" ht="12.75">
      <c r="A54" s="12" t="s">
        <v>426</v>
      </c>
      <c r="B54" s="2">
        <v>65</v>
      </c>
      <c r="D54" s="6" t="s">
        <v>463</v>
      </c>
      <c r="E54" s="9" t="s">
        <v>342</v>
      </c>
    </row>
    <row r="55" ht="12.75"/>
    <row r="56" spans="1:2" ht="12.75">
      <c r="A56" s="2" t="s">
        <v>152</v>
      </c>
      <c r="B56" s="2">
        <f>SUM(B57:B62)</f>
        <v>2625</v>
      </c>
    </row>
    <row r="57" spans="1:2" ht="12.75">
      <c r="A57" s="2" t="s">
        <v>7</v>
      </c>
      <c r="B57" s="2">
        <v>4</v>
      </c>
    </row>
    <row r="58" spans="1:3" ht="12.75">
      <c r="A58" s="2" t="s">
        <v>153</v>
      </c>
      <c r="B58" s="2">
        <v>268</v>
      </c>
      <c r="C58" s="2">
        <v>10</v>
      </c>
    </row>
    <row r="59" spans="1:3" ht="12.75">
      <c r="A59" s="2" t="s">
        <v>154</v>
      </c>
      <c r="B59" s="2">
        <v>444</v>
      </c>
      <c r="C59" s="2">
        <v>10</v>
      </c>
    </row>
    <row r="60" spans="1:3" ht="12.75">
      <c r="A60" s="2" t="s">
        <v>155</v>
      </c>
      <c r="B60" s="2">
        <v>773</v>
      </c>
      <c r="C60" s="2">
        <v>10</v>
      </c>
    </row>
    <row r="61" spans="1:3" ht="12.75">
      <c r="A61" s="2" t="s">
        <v>156</v>
      </c>
      <c r="B61" s="2">
        <v>644</v>
      </c>
      <c r="C61" s="2">
        <v>10</v>
      </c>
    </row>
    <row r="62" spans="1:3" ht="12.75">
      <c r="A62" s="2" t="s">
        <v>157</v>
      </c>
      <c r="B62" s="2">
        <v>492</v>
      </c>
      <c r="C62" s="2">
        <v>10</v>
      </c>
    </row>
    <row r="63" ht="12.75"/>
    <row r="64" ht="12.75"/>
    <row r="65" spans="1:2" ht="12.75">
      <c r="A65" s="2" t="s">
        <v>158</v>
      </c>
      <c r="B65" s="2">
        <f>SUM(B67,B75,B84)</f>
        <v>4887</v>
      </c>
    </row>
    <row r="66" ht="12.75"/>
    <row r="67" spans="1:2" ht="12.75">
      <c r="A67" s="2" t="s">
        <v>159</v>
      </c>
      <c r="B67" s="2">
        <f>SUM(B68:B73)</f>
        <v>1362</v>
      </c>
    </row>
    <row r="68" spans="1:2" ht="12.75">
      <c r="A68" s="2" t="s">
        <v>7</v>
      </c>
      <c r="B68" s="2">
        <v>2</v>
      </c>
    </row>
    <row r="69" spans="1:3" ht="12.75">
      <c r="A69" s="2" t="s">
        <v>160</v>
      </c>
      <c r="B69" s="2">
        <v>177</v>
      </c>
      <c r="C69" s="2">
        <v>6</v>
      </c>
    </row>
    <row r="70" spans="1:3" ht="12.75">
      <c r="A70" s="2" t="s">
        <v>161</v>
      </c>
      <c r="B70" s="2">
        <v>242</v>
      </c>
      <c r="C70" s="2">
        <v>9</v>
      </c>
    </row>
    <row r="71" spans="1:3" ht="12.75">
      <c r="A71" s="2" t="s">
        <v>162</v>
      </c>
      <c r="B71" s="2">
        <v>345</v>
      </c>
      <c r="C71" s="2">
        <v>10</v>
      </c>
    </row>
    <row r="72" spans="1:3" ht="12.75">
      <c r="A72" s="2" t="s">
        <v>163</v>
      </c>
      <c r="B72" s="2">
        <v>239</v>
      </c>
      <c r="C72" s="2">
        <v>10</v>
      </c>
    </row>
    <row r="73" spans="1:3" ht="12.75">
      <c r="A73" s="2" t="s">
        <v>164</v>
      </c>
      <c r="B73" s="2">
        <v>357</v>
      </c>
      <c r="C73" s="2">
        <v>10</v>
      </c>
    </row>
    <row r="74" ht="12.75"/>
    <row r="75" spans="1:2" ht="12.75">
      <c r="A75" s="2" t="s">
        <v>248</v>
      </c>
      <c r="B75" s="2">
        <f>SUM(B76:B82)</f>
        <v>1786</v>
      </c>
    </row>
    <row r="76" spans="1:2" ht="12.75">
      <c r="A76" s="2" t="s">
        <v>7</v>
      </c>
      <c r="B76" s="2">
        <v>3</v>
      </c>
    </row>
    <row r="77" spans="1:3" ht="12.75">
      <c r="A77" s="2" t="s">
        <v>239</v>
      </c>
      <c r="B77" s="2">
        <v>211</v>
      </c>
      <c r="C77" s="2">
        <v>10</v>
      </c>
    </row>
    <row r="78" spans="1:3" ht="12.75">
      <c r="A78" s="2" t="s">
        <v>166</v>
      </c>
      <c r="B78" s="2">
        <v>403</v>
      </c>
      <c r="C78" s="2">
        <v>10</v>
      </c>
    </row>
    <row r="79" spans="1:3" ht="12.75">
      <c r="A79" s="2" t="s">
        <v>167</v>
      </c>
      <c r="B79" s="2">
        <v>251</v>
      </c>
      <c r="C79" s="2">
        <v>10</v>
      </c>
    </row>
    <row r="80" spans="1:3" ht="12.75">
      <c r="A80" s="2" t="s">
        <v>168</v>
      </c>
      <c r="B80" s="2">
        <v>294</v>
      </c>
      <c r="C80" s="2">
        <v>10</v>
      </c>
    </row>
    <row r="81" spans="1:3" ht="12.75">
      <c r="A81" s="2" t="s">
        <v>169</v>
      </c>
      <c r="B81" s="2">
        <v>203</v>
      </c>
      <c r="C81" s="2">
        <v>5</v>
      </c>
    </row>
    <row r="82" spans="1:3" ht="12.75">
      <c r="A82" s="2" t="s">
        <v>170</v>
      </c>
      <c r="B82" s="2">
        <v>421</v>
      </c>
      <c r="C82" s="2">
        <v>12</v>
      </c>
    </row>
    <row r="83" ht="12.75"/>
    <row r="84" spans="1:2" ht="12.75">
      <c r="A84" s="2" t="s">
        <v>171</v>
      </c>
      <c r="B84" s="2">
        <f>SUM(B85:B90)</f>
        <v>1739</v>
      </c>
    </row>
    <row r="85" spans="1:2" ht="12.75">
      <c r="A85" s="2" t="s">
        <v>7</v>
      </c>
      <c r="B85" s="2">
        <v>2</v>
      </c>
    </row>
    <row r="86" spans="1:3" ht="12.75">
      <c r="A86" s="2" t="s">
        <v>172</v>
      </c>
      <c r="B86" s="2">
        <v>285</v>
      </c>
      <c r="C86" s="2">
        <v>10</v>
      </c>
    </row>
    <row r="87" spans="1:3" ht="12.75">
      <c r="A87" s="2" t="s">
        <v>173</v>
      </c>
      <c r="B87" s="2">
        <v>322</v>
      </c>
      <c r="C87" s="2">
        <v>10</v>
      </c>
    </row>
    <row r="88" spans="1:3" ht="12.75">
      <c r="A88" s="2" t="s">
        <v>174</v>
      </c>
      <c r="B88" s="2">
        <v>305</v>
      </c>
      <c r="C88" s="2">
        <v>10</v>
      </c>
    </row>
    <row r="89" spans="1:3" ht="12.75">
      <c r="A89" s="2" t="s">
        <v>175</v>
      </c>
      <c r="B89" s="2">
        <v>471</v>
      </c>
      <c r="C89" s="2">
        <v>10</v>
      </c>
    </row>
    <row r="90" spans="1:3" ht="12.75">
      <c r="A90" s="2" t="s">
        <v>176</v>
      </c>
      <c r="B90" s="2">
        <v>354</v>
      </c>
      <c r="C90" s="2">
        <v>10</v>
      </c>
    </row>
    <row r="91" ht="12.75"/>
    <row r="92" ht="12.75"/>
    <row r="93" spans="1:2" ht="12.75">
      <c r="A93" s="2" t="s">
        <v>177</v>
      </c>
      <c r="B93" s="2">
        <f>SUM(B95,B103,B110)</f>
        <v>3839</v>
      </c>
    </row>
    <row r="94" ht="12.75"/>
    <row r="95" spans="1:2" ht="12.75">
      <c r="A95" s="2" t="s">
        <v>178</v>
      </c>
      <c r="B95" s="2">
        <f>SUM(B96:B101)</f>
        <v>2177</v>
      </c>
    </row>
    <row r="96" spans="1:2" ht="12.75">
      <c r="A96" s="2" t="s">
        <v>7</v>
      </c>
      <c r="B96" s="2">
        <v>4</v>
      </c>
    </row>
    <row r="97" spans="1:3" ht="12.75">
      <c r="A97" s="2" t="s">
        <v>179</v>
      </c>
      <c r="B97" s="2">
        <v>435</v>
      </c>
      <c r="C97" s="2">
        <v>12</v>
      </c>
    </row>
    <row r="98" spans="1:3" ht="12.75">
      <c r="A98" s="2" t="s">
        <v>180</v>
      </c>
      <c r="B98" s="2">
        <v>424</v>
      </c>
      <c r="C98" s="2">
        <v>10</v>
      </c>
    </row>
    <row r="99" spans="1:3" ht="12.75">
      <c r="A99" s="2" t="s">
        <v>181</v>
      </c>
      <c r="B99" s="2">
        <v>394</v>
      </c>
      <c r="C99" s="2">
        <v>10</v>
      </c>
    </row>
    <row r="100" spans="1:3" ht="12.75">
      <c r="A100" s="2" t="s">
        <v>182</v>
      </c>
      <c r="B100" s="2">
        <v>438</v>
      </c>
      <c r="C100" s="2">
        <v>10</v>
      </c>
    </row>
    <row r="101" spans="1:3" ht="12.75">
      <c r="A101" s="2" t="s">
        <v>183</v>
      </c>
      <c r="B101" s="2">
        <v>482</v>
      </c>
      <c r="C101" s="2">
        <v>6</v>
      </c>
    </row>
    <row r="102" ht="12.75"/>
    <row r="103" spans="1:2" ht="12.75">
      <c r="A103" s="2" t="s">
        <v>184</v>
      </c>
      <c r="B103" s="2">
        <f>SUM(B104:B108)</f>
        <v>1394</v>
      </c>
    </row>
    <row r="104" spans="1:2" ht="12.75">
      <c r="A104" s="2" t="s">
        <v>7</v>
      </c>
      <c r="B104" s="2">
        <v>4</v>
      </c>
    </row>
    <row r="105" spans="1:3" ht="12.75">
      <c r="A105" s="2" t="s">
        <v>185</v>
      </c>
      <c r="B105" s="2">
        <v>298</v>
      </c>
      <c r="C105" s="2">
        <v>10</v>
      </c>
    </row>
    <row r="106" spans="1:3" ht="12.75">
      <c r="A106" s="2" t="s">
        <v>147</v>
      </c>
      <c r="B106" s="2">
        <v>430</v>
      </c>
      <c r="C106" s="2">
        <v>11</v>
      </c>
    </row>
    <row r="107" spans="1:3" ht="12.75">
      <c r="A107" s="2" t="s">
        <v>186</v>
      </c>
      <c r="B107" s="2">
        <v>294</v>
      </c>
      <c r="C107" s="2">
        <v>10</v>
      </c>
    </row>
    <row r="108" spans="1:3" ht="12.75">
      <c r="A108" s="2" t="s">
        <v>187</v>
      </c>
      <c r="B108" s="2">
        <v>368</v>
      </c>
      <c r="C108" s="2">
        <v>10</v>
      </c>
    </row>
    <row r="109" ht="12.75"/>
    <row r="110" spans="1:2" ht="12.75">
      <c r="A110" s="2" t="s">
        <v>188</v>
      </c>
      <c r="B110" s="2">
        <f>SUM(B111:B113)</f>
        <v>268</v>
      </c>
    </row>
    <row r="111" spans="1:6" ht="12.75">
      <c r="A111" s="12" t="s">
        <v>428</v>
      </c>
      <c r="B111" s="2">
        <v>71</v>
      </c>
      <c r="D111" s="10" t="s">
        <v>360</v>
      </c>
      <c r="E111" s="9" t="s">
        <v>360</v>
      </c>
      <c r="F111" s="10" t="s">
        <v>358</v>
      </c>
    </row>
    <row r="112" spans="1:6" ht="12.75">
      <c r="A112" s="2" t="s">
        <v>464</v>
      </c>
      <c r="B112" s="2">
        <v>72</v>
      </c>
      <c r="D112" s="6" t="s">
        <v>384</v>
      </c>
      <c r="F112" s="6" t="s">
        <v>384</v>
      </c>
    </row>
    <row r="113" spans="1:6" ht="12.75">
      <c r="A113" s="11" t="s">
        <v>412</v>
      </c>
      <c r="B113" s="2">
        <v>125</v>
      </c>
      <c r="D113" s="10" t="s">
        <v>343</v>
      </c>
      <c r="E113" s="10" t="s">
        <v>343</v>
      </c>
      <c r="F113" s="10" t="s">
        <v>343</v>
      </c>
    </row>
    <row r="114" ht="12.75"/>
    <row r="115" ht="12.75"/>
    <row r="116" spans="1:2" ht="12.75">
      <c r="A116" s="2" t="s">
        <v>240</v>
      </c>
      <c r="B116" s="2">
        <f>SUM(B117:B123)</f>
        <v>996</v>
      </c>
    </row>
    <row r="117" spans="1:2" ht="12.75">
      <c r="A117" s="2" t="s">
        <v>7</v>
      </c>
      <c r="B117" s="2">
        <v>4</v>
      </c>
    </row>
    <row r="118" spans="1:3" ht="12.75">
      <c r="A118" s="2" t="s">
        <v>196</v>
      </c>
      <c r="B118" s="2">
        <v>149</v>
      </c>
      <c r="C118" s="2">
        <v>10</v>
      </c>
    </row>
    <row r="119" spans="1:3" ht="12.75">
      <c r="A119" s="2" t="s">
        <v>197</v>
      </c>
      <c r="B119" s="2">
        <v>193</v>
      </c>
      <c r="C119" s="2">
        <v>10</v>
      </c>
    </row>
    <row r="120" spans="1:3" ht="12.75">
      <c r="A120" s="2" t="s">
        <v>198</v>
      </c>
      <c r="B120" s="2">
        <v>314</v>
      </c>
      <c r="C120" s="2">
        <v>10</v>
      </c>
    </row>
    <row r="121" spans="1:3" ht="12.75">
      <c r="A121" s="2" t="s">
        <v>199</v>
      </c>
      <c r="B121" s="2">
        <v>101</v>
      </c>
      <c r="C121" s="2">
        <v>10</v>
      </c>
    </row>
    <row r="122" spans="1:3" ht="12.75">
      <c r="A122" s="2" t="s">
        <v>200</v>
      </c>
      <c r="B122" s="2">
        <v>173</v>
      </c>
      <c r="C122" s="2">
        <v>8</v>
      </c>
    </row>
    <row r="123" spans="1:6" ht="12.75">
      <c r="A123" s="2" t="s">
        <v>465</v>
      </c>
      <c r="B123" s="2">
        <v>62</v>
      </c>
      <c r="D123" s="6" t="s">
        <v>466</v>
      </c>
      <c r="F123" s="6" t="s">
        <v>352</v>
      </c>
    </row>
    <row r="124" ht="12.75"/>
    <row r="125" ht="12.75"/>
    <row r="126" spans="1:2" ht="12.75">
      <c r="A126" s="2" t="s">
        <v>241</v>
      </c>
      <c r="B126" s="2">
        <f>SUM(B128,B134)</f>
        <v>590</v>
      </c>
    </row>
    <row r="127" ht="12.75"/>
    <row r="128" spans="1:2" ht="12.75">
      <c r="A128" s="2" t="s">
        <v>189</v>
      </c>
      <c r="B128" s="2">
        <f>SUM(B129:B132)</f>
        <v>281</v>
      </c>
    </row>
    <row r="129" spans="1:6" ht="12.75">
      <c r="A129" s="2" t="s">
        <v>190</v>
      </c>
      <c r="B129" s="2">
        <v>64</v>
      </c>
      <c r="D129" s="10" t="s">
        <v>356</v>
      </c>
      <c r="E129" s="10" t="s">
        <v>356</v>
      </c>
      <c r="F129" s="10" t="s">
        <v>356</v>
      </c>
    </row>
    <row r="130" spans="1:6" ht="12.75">
      <c r="A130" s="2" t="s">
        <v>191</v>
      </c>
      <c r="B130" s="2">
        <v>74</v>
      </c>
      <c r="D130" s="9" t="s">
        <v>357</v>
      </c>
      <c r="E130" s="10" t="s">
        <v>357</v>
      </c>
      <c r="F130" s="9" t="s">
        <v>357</v>
      </c>
    </row>
    <row r="131" spans="1:6" ht="12.75">
      <c r="A131" s="2" t="s">
        <v>192</v>
      </c>
      <c r="B131" s="2">
        <v>71</v>
      </c>
      <c r="D131" s="10" t="s">
        <v>358</v>
      </c>
      <c r="E131" s="10" t="s">
        <v>358</v>
      </c>
      <c r="F131" s="10" t="s">
        <v>358</v>
      </c>
    </row>
    <row r="132" spans="1:6" ht="12.75">
      <c r="A132" s="2" t="s">
        <v>193</v>
      </c>
      <c r="B132" s="2">
        <v>72</v>
      </c>
      <c r="D132" s="10" t="s">
        <v>359</v>
      </c>
      <c r="E132" s="10" t="s">
        <v>359</v>
      </c>
      <c r="F132" s="10" t="s">
        <v>359</v>
      </c>
    </row>
    <row r="133" ht="12.75"/>
    <row r="134" spans="1:2" ht="12.75">
      <c r="A134" s="2" t="s">
        <v>194</v>
      </c>
      <c r="B134" s="2">
        <f>SUM(B135:B138)</f>
        <v>309</v>
      </c>
    </row>
    <row r="135" spans="1:6" ht="12.75">
      <c r="A135" s="11" t="s">
        <v>403</v>
      </c>
      <c r="B135" s="2">
        <v>71</v>
      </c>
      <c r="D135" s="6" t="s">
        <v>467</v>
      </c>
      <c r="E135" s="6" t="s">
        <v>404</v>
      </c>
      <c r="F135" s="6" t="s">
        <v>352</v>
      </c>
    </row>
    <row r="136" spans="1:6" ht="12.75">
      <c r="A136" s="12" t="s">
        <v>425</v>
      </c>
      <c r="B136" s="2">
        <v>105</v>
      </c>
      <c r="D136" s="10" t="s">
        <v>354</v>
      </c>
      <c r="E136" s="10" t="s">
        <v>354</v>
      </c>
      <c r="F136" s="10" t="s">
        <v>354</v>
      </c>
    </row>
    <row r="137" spans="1:5" ht="12.75">
      <c r="A137" s="12" t="s">
        <v>423</v>
      </c>
      <c r="B137" s="2">
        <v>69</v>
      </c>
      <c r="D137" s="6" t="s">
        <v>355</v>
      </c>
      <c r="E137" s="10" t="s">
        <v>353</v>
      </c>
    </row>
    <row r="138" spans="1:6" ht="12.75">
      <c r="A138" s="11" t="s">
        <v>402</v>
      </c>
      <c r="B138" s="2">
        <v>64</v>
      </c>
      <c r="D138" s="10" t="s">
        <v>401</v>
      </c>
      <c r="E138" s="10" t="s">
        <v>401</v>
      </c>
      <c r="F138" s="10" t="s">
        <v>401</v>
      </c>
    </row>
    <row r="139" ht="12.75"/>
    <row r="140" ht="12.75"/>
    <row r="141" ht="12.75"/>
    <row r="142" ht="12.75"/>
    <row r="143" spans="1:2" ht="12.75">
      <c r="A143" s="2" t="s">
        <v>201</v>
      </c>
      <c r="B143" s="2">
        <f>SUM(B144,B146,B155,B162,B169)</f>
        <v>5712</v>
      </c>
    </row>
    <row r="144" spans="1:2" ht="12.75">
      <c r="A144" s="2" t="s">
        <v>5</v>
      </c>
      <c r="B144" s="2">
        <v>4</v>
      </c>
    </row>
    <row r="145" ht="12.75"/>
    <row r="146" spans="1:2" ht="12.75">
      <c r="A146" s="2" t="s">
        <v>249</v>
      </c>
      <c r="B146" s="2">
        <f>SUM(B147:B153)</f>
        <v>2146</v>
      </c>
    </row>
    <row r="147" spans="1:2" ht="12.75">
      <c r="A147" s="2" t="s">
        <v>7</v>
      </c>
      <c r="B147" s="2">
        <v>3</v>
      </c>
    </row>
    <row r="148" spans="1:3" ht="12.75">
      <c r="A148" s="2" t="s">
        <v>202</v>
      </c>
      <c r="B148" s="2">
        <v>392</v>
      </c>
      <c r="C148" s="2">
        <v>9</v>
      </c>
    </row>
    <row r="149" spans="1:3" ht="12.75">
      <c r="A149" s="2" t="s">
        <v>203</v>
      </c>
      <c r="B149" s="2">
        <v>413</v>
      </c>
      <c r="C149" s="2">
        <v>10</v>
      </c>
    </row>
    <row r="150" spans="1:3" ht="12.75">
      <c r="A150" s="2" t="s">
        <v>204</v>
      </c>
      <c r="B150" s="2">
        <v>349</v>
      </c>
      <c r="C150" s="2">
        <v>9</v>
      </c>
    </row>
    <row r="151" spans="1:3" ht="12.75">
      <c r="A151" s="2" t="s">
        <v>205</v>
      </c>
      <c r="B151" s="2">
        <v>339</v>
      </c>
      <c r="C151" s="2">
        <v>10</v>
      </c>
    </row>
    <row r="152" spans="1:3" ht="12.75">
      <c r="A152" s="2" t="s">
        <v>206</v>
      </c>
      <c r="B152" s="2">
        <v>448</v>
      </c>
      <c r="C152" s="2">
        <v>10</v>
      </c>
    </row>
    <row r="153" spans="1:3" ht="12.75">
      <c r="A153" s="2" t="s">
        <v>207</v>
      </c>
      <c r="B153" s="2">
        <v>202</v>
      </c>
      <c r="C153" s="2">
        <v>6</v>
      </c>
    </row>
    <row r="154" ht="12.75"/>
    <row r="155" spans="1:2" ht="12.75">
      <c r="A155" s="2" t="s">
        <v>250</v>
      </c>
      <c r="B155" s="2">
        <f>SUM(B156:B160)</f>
        <v>1500</v>
      </c>
    </row>
    <row r="156" spans="1:2" ht="12.75">
      <c r="A156" s="2" t="s">
        <v>7</v>
      </c>
      <c r="B156" s="2">
        <v>2</v>
      </c>
    </row>
    <row r="157" spans="1:3" ht="12.75">
      <c r="A157" s="2" t="s">
        <v>209</v>
      </c>
      <c r="B157" s="2">
        <v>440</v>
      </c>
      <c r="C157" s="2">
        <v>10</v>
      </c>
    </row>
    <row r="158" spans="1:3" ht="12.75">
      <c r="A158" s="2" t="s">
        <v>210</v>
      </c>
      <c r="B158" s="2">
        <v>411</v>
      </c>
      <c r="C158" s="2">
        <v>10</v>
      </c>
    </row>
    <row r="159" spans="1:3" ht="12.75">
      <c r="A159" s="2" t="s">
        <v>211</v>
      </c>
      <c r="B159" s="2">
        <v>318</v>
      </c>
      <c r="C159" s="2">
        <v>8</v>
      </c>
    </row>
    <row r="160" spans="1:3" ht="12.75">
      <c r="A160" s="2" t="s">
        <v>212</v>
      </c>
      <c r="B160" s="2">
        <v>329</v>
      </c>
      <c r="C160" s="2">
        <v>10</v>
      </c>
    </row>
    <row r="161" ht="12.75"/>
    <row r="162" spans="1:2" ht="12.75">
      <c r="A162" s="2" t="s">
        <v>213</v>
      </c>
      <c r="B162" s="2">
        <f>SUM(B163:B167)</f>
        <v>1468</v>
      </c>
    </row>
    <row r="163" spans="1:2" ht="12.75">
      <c r="A163" s="2" t="s">
        <v>7</v>
      </c>
      <c r="B163" s="2">
        <v>3</v>
      </c>
    </row>
    <row r="164" spans="1:3" ht="12.75">
      <c r="A164" s="2" t="s">
        <v>214</v>
      </c>
      <c r="B164" s="2">
        <v>435</v>
      </c>
      <c r="C164" s="2">
        <v>10</v>
      </c>
    </row>
    <row r="165" spans="1:3" ht="12.75">
      <c r="A165" s="2" t="s">
        <v>215</v>
      </c>
      <c r="B165" s="2">
        <v>362</v>
      </c>
      <c r="C165" s="2">
        <v>11</v>
      </c>
    </row>
    <row r="166" spans="1:3" ht="12.75">
      <c r="A166" s="2" t="s">
        <v>216</v>
      </c>
      <c r="B166" s="2">
        <v>266</v>
      </c>
      <c r="C166" s="2">
        <v>10</v>
      </c>
    </row>
    <row r="167" spans="1:3" ht="12.75">
      <c r="A167" s="2" t="s">
        <v>217</v>
      </c>
      <c r="B167" s="2">
        <v>402</v>
      </c>
      <c r="C167" s="2">
        <v>10</v>
      </c>
    </row>
    <row r="168" ht="12.75"/>
    <row r="169" spans="1:2" ht="12.75">
      <c r="A169" s="2" t="s">
        <v>218</v>
      </c>
      <c r="B169" s="2">
        <f>SUM(B171,B179)</f>
        <v>594</v>
      </c>
    </row>
    <row r="170" ht="12.75"/>
    <row r="171" spans="1:2" ht="12.75">
      <c r="A171" s="2" t="s">
        <v>219</v>
      </c>
      <c r="B171" s="2">
        <f>SUM(B172:B177)</f>
        <v>439</v>
      </c>
    </row>
    <row r="172" spans="1:6" ht="12.75">
      <c r="A172" s="2" t="s">
        <v>468</v>
      </c>
      <c r="B172" s="2">
        <v>81</v>
      </c>
      <c r="D172" s="6" t="s">
        <v>386</v>
      </c>
      <c r="F172" s="6" t="s">
        <v>386</v>
      </c>
    </row>
    <row r="173" spans="1:6" ht="12.75">
      <c r="A173" s="2" t="s">
        <v>469</v>
      </c>
      <c r="B173" s="2">
        <v>67</v>
      </c>
      <c r="D173" s="6" t="s">
        <v>470</v>
      </c>
      <c r="E173" s="9" t="s">
        <v>340</v>
      </c>
      <c r="F173" s="6" t="s">
        <v>352</v>
      </c>
    </row>
    <row r="174" spans="1:6" ht="12.75">
      <c r="A174" s="2" t="s">
        <v>471</v>
      </c>
      <c r="B174" s="2">
        <v>71</v>
      </c>
      <c r="D174" s="6" t="s">
        <v>387</v>
      </c>
      <c r="E174" s="6" t="s">
        <v>472</v>
      </c>
      <c r="F174" s="6" t="s">
        <v>387</v>
      </c>
    </row>
    <row r="175" spans="1:6" ht="12.75">
      <c r="A175" s="2" t="s">
        <v>473</v>
      </c>
      <c r="B175" s="2">
        <v>99</v>
      </c>
      <c r="D175" s="6" t="s">
        <v>388</v>
      </c>
      <c r="F175" s="6" t="s">
        <v>388</v>
      </c>
    </row>
    <row r="176" spans="1:6" ht="12.75">
      <c r="A176" s="2" t="s">
        <v>447</v>
      </c>
      <c r="B176" s="2">
        <v>59</v>
      </c>
      <c r="D176" s="10" t="s">
        <v>385</v>
      </c>
      <c r="E176" s="10" t="s">
        <v>355</v>
      </c>
      <c r="F176" s="10" t="s">
        <v>385</v>
      </c>
    </row>
    <row r="177" spans="1:6" ht="12.75">
      <c r="A177" s="2" t="s">
        <v>474</v>
      </c>
      <c r="B177" s="2">
        <v>62</v>
      </c>
      <c r="D177" s="9" t="s">
        <v>359</v>
      </c>
      <c r="E177" s="9" t="s">
        <v>376</v>
      </c>
      <c r="F177" s="6" t="s">
        <v>352</v>
      </c>
    </row>
    <row r="178" ht="12.75"/>
    <row r="179" spans="1:2" ht="12.75">
      <c r="A179" s="2" t="s">
        <v>194</v>
      </c>
      <c r="B179" s="2">
        <f>SUM(B180:B181)</f>
        <v>155</v>
      </c>
    </row>
    <row r="180" spans="1:6" ht="12.75">
      <c r="A180" s="11" t="s">
        <v>398</v>
      </c>
      <c r="B180" s="2">
        <v>79</v>
      </c>
      <c r="D180" s="6" t="s">
        <v>382</v>
      </c>
      <c r="E180" s="9" t="s">
        <v>399</v>
      </c>
      <c r="F180" s="6" t="s">
        <v>382</v>
      </c>
    </row>
    <row r="181" spans="1:6" ht="12.75">
      <c r="A181" s="2" t="s">
        <v>475</v>
      </c>
      <c r="B181" s="2">
        <v>76</v>
      </c>
      <c r="D181" s="9" t="s">
        <v>355</v>
      </c>
      <c r="E181" s="9" t="s">
        <v>397</v>
      </c>
      <c r="F181" s="6" t="s">
        <v>352</v>
      </c>
    </row>
    <row r="182" ht="12.75"/>
    <row r="183" ht="12.75"/>
    <row r="184" ht="12.75"/>
    <row r="185" ht="12.75"/>
    <row r="186" spans="1:2" ht="12.75">
      <c r="A186" s="1" t="s">
        <v>32</v>
      </c>
      <c r="B186" s="2">
        <f>SUM(B187,B189,B235,B281)</f>
        <v>20608</v>
      </c>
    </row>
    <row r="187" spans="1:2" ht="12.75">
      <c r="A187" s="2" t="s">
        <v>4</v>
      </c>
      <c r="B187" s="2">
        <v>9</v>
      </c>
    </row>
    <row r="188" ht="12.75"/>
    <row r="189" spans="1:2" ht="12.75">
      <c r="A189" s="2" t="s">
        <v>48</v>
      </c>
      <c r="B189" s="2">
        <f>SUM(B190,B192,B200,B207,B215,B224)</f>
        <v>5646</v>
      </c>
    </row>
    <row r="190" spans="1:2" ht="12.75">
      <c r="A190" s="2" t="s">
        <v>5</v>
      </c>
      <c r="B190" s="2">
        <v>5</v>
      </c>
    </row>
    <row r="191" ht="12.75"/>
    <row r="192" spans="1:2" ht="12.75">
      <c r="A192" s="2" t="s">
        <v>251</v>
      </c>
      <c r="B192" s="2">
        <f>SUM(B193:B198)</f>
        <v>1160</v>
      </c>
    </row>
    <row r="193" spans="1:2" ht="12.75">
      <c r="A193" s="2" t="s">
        <v>7</v>
      </c>
      <c r="B193" s="2">
        <v>1</v>
      </c>
    </row>
    <row r="194" spans="1:3" ht="12.75">
      <c r="A194" s="2" t="s">
        <v>8</v>
      </c>
      <c r="B194" s="2">
        <v>196</v>
      </c>
      <c r="C194" s="2">
        <v>10</v>
      </c>
    </row>
    <row r="195" spans="1:3" ht="12.75">
      <c r="A195" s="2" t="s">
        <v>9</v>
      </c>
      <c r="B195" s="2">
        <v>304</v>
      </c>
      <c r="C195" s="2">
        <v>10</v>
      </c>
    </row>
    <row r="196" spans="1:3" ht="12.75">
      <c r="A196" s="2" t="s">
        <v>10</v>
      </c>
      <c r="B196" s="2">
        <v>334</v>
      </c>
      <c r="C196" s="2">
        <v>10</v>
      </c>
    </row>
    <row r="197" spans="1:3" ht="12.75">
      <c r="A197" s="2" t="s">
        <v>11</v>
      </c>
      <c r="B197" s="2">
        <v>153</v>
      </c>
      <c r="C197" s="2">
        <v>10</v>
      </c>
    </row>
    <row r="198" spans="1:3" ht="12.75">
      <c r="A198" s="2" t="s">
        <v>12</v>
      </c>
      <c r="B198" s="2">
        <v>172</v>
      </c>
      <c r="C198" s="2">
        <v>10</v>
      </c>
    </row>
    <row r="199" ht="12.75"/>
    <row r="200" spans="1:2" ht="12.75">
      <c r="A200" s="2" t="s">
        <v>49</v>
      </c>
      <c r="B200" s="2">
        <f>SUM(B201:B205)</f>
        <v>812</v>
      </c>
    </row>
    <row r="201" spans="1:2" ht="12.75">
      <c r="A201" s="2" t="s">
        <v>7</v>
      </c>
      <c r="B201" s="2">
        <v>1</v>
      </c>
    </row>
    <row r="202" spans="1:3" ht="12.75">
      <c r="A202" s="2" t="s">
        <v>14</v>
      </c>
      <c r="B202" s="2">
        <v>150</v>
      </c>
      <c r="C202" s="2">
        <v>10</v>
      </c>
    </row>
    <row r="203" spans="1:3" ht="12.75">
      <c r="A203" s="2" t="s">
        <v>15</v>
      </c>
      <c r="B203" s="2">
        <v>290</v>
      </c>
      <c r="C203" s="2">
        <v>10</v>
      </c>
    </row>
    <row r="204" spans="1:3" ht="12.75">
      <c r="A204" s="2" t="s">
        <v>16</v>
      </c>
      <c r="B204" s="2">
        <v>261</v>
      </c>
      <c r="C204" s="2">
        <v>10</v>
      </c>
    </row>
    <row r="205" spans="1:3" ht="12.75">
      <c r="A205" s="2" t="s">
        <v>17</v>
      </c>
      <c r="B205" s="2">
        <v>110</v>
      </c>
      <c r="C205" s="2">
        <v>5</v>
      </c>
    </row>
    <row r="206" ht="12.75"/>
    <row r="207" spans="1:2" ht="12.75">
      <c r="A207" s="2" t="s">
        <v>50</v>
      </c>
      <c r="B207" s="2">
        <f>SUM(B208:B213)</f>
        <v>1543</v>
      </c>
    </row>
    <row r="208" spans="1:2" ht="12.75">
      <c r="A208" s="2" t="s">
        <v>7</v>
      </c>
      <c r="B208" s="2">
        <v>3</v>
      </c>
    </row>
    <row r="209" spans="1:3" ht="12.75">
      <c r="A209" s="2" t="s">
        <v>19</v>
      </c>
      <c r="B209" s="2">
        <v>305</v>
      </c>
      <c r="C209" s="2">
        <v>9</v>
      </c>
    </row>
    <row r="210" spans="1:3" ht="12.75">
      <c r="A210" s="2" t="s">
        <v>20</v>
      </c>
      <c r="B210" s="2">
        <v>192</v>
      </c>
      <c r="C210" s="2">
        <v>10</v>
      </c>
    </row>
    <row r="211" spans="1:3" ht="12.75">
      <c r="A211" s="2" t="s">
        <v>21</v>
      </c>
      <c r="B211" s="2">
        <v>388</v>
      </c>
      <c r="C211" s="2">
        <v>10</v>
      </c>
    </row>
    <row r="212" spans="1:3" ht="12.75">
      <c r="A212" s="2" t="s">
        <v>408</v>
      </c>
      <c r="B212" s="2">
        <v>408</v>
      </c>
      <c r="C212" s="2">
        <v>10</v>
      </c>
    </row>
    <row r="213" spans="1:3" ht="12.75">
      <c r="A213" s="2" t="s">
        <v>409</v>
      </c>
      <c r="B213" s="2">
        <v>247</v>
      </c>
      <c r="C213" s="2">
        <v>10</v>
      </c>
    </row>
    <row r="214" ht="12.75"/>
    <row r="215" spans="1:2" ht="12.75">
      <c r="A215" s="2" t="s">
        <v>51</v>
      </c>
      <c r="B215" s="2">
        <f>SUM(B216:B222)</f>
        <v>1623</v>
      </c>
    </row>
    <row r="216" spans="1:2" ht="12.75">
      <c r="A216" s="2" t="s">
        <v>7</v>
      </c>
      <c r="B216" s="2">
        <v>3</v>
      </c>
    </row>
    <row r="217" spans="1:3" ht="12.75">
      <c r="A217" s="2" t="s">
        <v>52</v>
      </c>
      <c r="B217" s="2">
        <v>265</v>
      </c>
      <c r="C217" s="2">
        <v>10</v>
      </c>
    </row>
    <row r="218" spans="1:3" ht="12.75">
      <c r="A218" s="2" t="s">
        <v>53</v>
      </c>
      <c r="B218" s="2">
        <v>218</v>
      </c>
      <c r="C218" s="2">
        <v>10</v>
      </c>
    </row>
    <row r="219" spans="1:3" ht="12.75">
      <c r="A219" s="2" t="s">
        <v>54</v>
      </c>
      <c r="B219" s="2">
        <v>270</v>
      </c>
      <c r="C219" s="2">
        <v>10</v>
      </c>
    </row>
    <row r="220" spans="1:3" ht="12.75">
      <c r="A220" s="2" t="s">
        <v>55</v>
      </c>
      <c r="B220" s="2">
        <v>377</v>
      </c>
      <c r="C220" s="2">
        <v>10</v>
      </c>
    </row>
    <row r="221" spans="1:3" ht="12.75">
      <c r="A221" s="2" t="s">
        <v>56</v>
      </c>
      <c r="B221" s="2">
        <v>324</v>
      </c>
      <c r="C221" s="2">
        <v>10</v>
      </c>
    </row>
    <row r="222" spans="1:3" ht="12.75">
      <c r="A222" s="2" t="s">
        <v>57</v>
      </c>
      <c r="B222" s="2">
        <v>166</v>
      </c>
      <c r="C222" s="2">
        <v>6</v>
      </c>
    </row>
    <row r="223" ht="12.75"/>
    <row r="224" spans="1:2" ht="12.75">
      <c r="A224" s="2" t="s">
        <v>58</v>
      </c>
      <c r="B224" s="2">
        <f>SUM(B225:B232)</f>
        <v>503</v>
      </c>
    </row>
    <row r="225" spans="1:6" ht="12.75">
      <c r="A225" s="11" t="s">
        <v>413</v>
      </c>
      <c r="B225" s="2">
        <v>55</v>
      </c>
      <c r="D225" s="6" t="s">
        <v>388</v>
      </c>
      <c r="E225" s="10" t="s">
        <v>344</v>
      </c>
      <c r="F225" s="10" t="s">
        <v>347</v>
      </c>
    </row>
    <row r="226" spans="1:6" ht="12.75">
      <c r="A226" s="11" t="s">
        <v>417</v>
      </c>
      <c r="B226" s="2">
        <v>69</v>
      </c>
      <c r="D226" s="10" t="s">
        <v>348</v>
      </c>
      <c r="E226" s="10" t="s">
        <v>348</v>
      </c>
      <c r="F226" s="6" t="s">
        <v>418</v>
      </c>
    </row>
    <row r="227" spans="1:6" ht="12.75">
      <c r="A227" s="11" t="s">
        <v>415</v>
      </c>
      <c r="B227" s="2">
        <v>55</v>
      </c>
      <c r="D227" s="10" t="s">
        <v>392</v>
      </c>
      <c r="E227" s="10" t="s">
        <v>392</v>
      </c>
      <c r="F227" s="10" t="s">
        <v>392</v>
      </c>
    </row>
    <row r="228" spans="1:6" ht="12.75">
      <c r="A228" s="2" t="s">
        <v>476</v>
      </c>
      <c r="B228" s="2">
        <v>70</v>
      </c>
      <c r="D228" s="6" t="s">
        <v>388</v>
      </c>
      <c r="E228" s="6" t="s">
        <v>477</v>
      </c>
      <c r="F228" s="6" t="s">
        <v>388</v>
      </c>
    </row>
    <row r="229" spans="1:6" ht="12.75">
      <c r="A229" s="11" t="s">
        <v>414</v>
      </c>
      <c r="B229" s="2">
        <v>82</v>
      </c>
      <c r="D229" s="6" t="s">
        <v>385</v>
      </c>
      <c r="E229" s="9" t="s">
        <v>345</v>
      </c>
      <c r="F229" s="6" t="s">
        <v>385</v>
      </c>
    </row>
    <row r="230" spans="1:6" ht="12.75">
      <c r="A230" s="2" t="s">
        <v>478</v>
      </c>
      <c r="B230" s="2">
        <v>60</v>
      </c>
      <c r="D230" s="6" t="s">
        <v>391</v>
      </c>
      <c r="F230" s="6" t="s">
        <v>391</v>
      </c>
    </row>
    <row r="231" spans="1:4" ht="12.75">
      <c r="A231" s="2" t="s">
        <v>479</v>
      </c>
      <c r="B231" s="2">
        <v>63</v>
      </c>
      <c r="D231" s="6" t="s">
        <v>480</v>
      </c>
    </row>
    <row r="232" spans="1:6" ht="12.75">
      <c r="A232" s="11" t="s">
        <v>481</v>
      </c>
      <c r="B232" s="2">
        <v>49</v>
      </c>
      <c r="D232" s="10" t="s">
        <v>346</v>
      </c>
      <c r="E232" s="10" t="s">
        <v>346</v>
      </c>
      <c r="F232" s="10" t="s">
        <v>346</v>
      </c>
    </row>
    <row r="233" ht="12.75"/>
    <row r="234" ht="12.75"/>
    <row r="235" spans="1:2" ht="12.75">
      <c r="A235" s="2" t="s">
        <v>59</v>
      </c>
      <c r="B235" s="2">
        <f>SUM(B236,B238,B247,B255,B263,B272)</f>
        <v>6383</v>
      </c>
    </row>
    <row r="236" spans="1:2" ht="12.75">
      <c r="A236" s="2" t="s">
        <v>5</v>
      </c>
      <c r="B236" s="2">
        <v>5</v>
      </c>
    </row>
    <row r="237" ht="12.75"/>
    <row r="238" spans="1:2" ht="12.75">
      <c r="A238" s="2" t="s">
        <v>243</v>
      </c>
      <c r="B238" s="2">
        <v>1781</v>
      </c>
    </row>
    <row r="239" spans="1:2" ht="12.75">
      <c r="A239" s="2" t="s">
        <v>7</v>
      </c>
      <c r="B239" s="2" t="s">
        <v>23</v>
      </c>
    </row>
    <row r="240" spans="1:3" ht="12.75">
      <c r="A240" s="2" t="s">
        <v>24</v>
      </c>
      <c r="B240" s="2" t="s">
        <v>23</v>
      </c>
      <c r="C240" s="2">
        <v>10</v>
      </c>
    </row>
    <row r="241" spans="1:3" ht="12.75">
      <c r="A241" s="2" t="s">
        <v>25</v>
      </c>
      <c r="B241" s="2" t="s">
        <v>23</v>
      </c>
      <c r="C241" s="2">
        <v>10</v>
      </c>
    </row>
    <row r="242" spans="1:3" ht="12.75">
      <c r="A242" s="2" t="s">
        <v>26</v>
      </c>
      <c r="B242" s="2" t="s">
        <v>23</v>
      </c>
      <c r="C242" s="2">
        <v>10</v>
      </c>
    </row>
    <row r="243" spans="1:3" ht="12.75">
      <c r="A243" s="2" t="s">
        <v>27</v>
      </c>
      <c r="B243" s="2" t="s">
        <v>23</v>
      </c>
      <c r="C243" s="2">
        <v>10</v>
      </c>
    </row>
    <row r="244" spans="1:3" ht="12.75">
      <c r="A244" s="2" t="s">
        <v>28</v>
      </c>
      <c r="B244" s="2" t="s">
        <v>23</v>
      </c>
      <c r="C244" s="2">
        <v>10</v>
      </c>
    </row>
    <row r="245" spans="1:3" ht="12.75">
      <c r="A245" s="2" t="s">
        <v>29</v>
      </c>
      <c r="B245" s="2" t="s">
        <v>23</v>
      </c>
      <c r="C245" s="2">
        <v>10</v>
      </c>
    </row>
    <row r="246" ht="12.75"/>
    <row r="247" spans="1:2" ht="12.75">
      <c r="A247" s="2" t="s">
        <v>252</v>
      </c>
      <c r="B247" s="2">
        <v>707</v>
      </c>
    </row>
    <row r="248" spans="1:2" ht="12.75">
      <c r="A248" s="2" t="s">
        <v>7</v>
      </c>
      <c r="B248" s="2" t="s">
        <v>23</v>
      </c>
    </row>
    <row r="249" spans="1:3" ht="12.75">
      <c r="A249" s="2" t="s">
        <v>38</v>
      </c>
      <c r="B249" s="2" t="s">
        <v>23</v>
      </c>
      <c r="C249" s="2">
        <v>10</v>
      </c>
    </row>
    <row r="250" spans="1:3" ht="12.75">
      <c r="A250" s="2" t="s">
        <v>61</v>
      </c>
      <c r="B250" s="2" t="s">
        <v>23</v>
      </c>
      <c r="C250" s="2">
        <v>10</v>
      </c>
    </row>
    <row r="251" spans="1:3" ht="12.75">
      <c r="A251" s="2" t="s">
        <v>39</v>
      </c>
      <c r="B251" s="2" t="s">
        <v>23</v>
      </c>
      <c r="C251" s="2">
        <v>10</v>
      </c>
    </row>
    <row r="252" spans="1:3" ht="12.75">
      <c r="A252" s="2" t="s">
        <v>40</v>
      </c>
      <c r="B252" s="2" t="s">
        <v>23</v>
      </c>
      <c r="C252" s="2">
        <v>10</v>
      </c>
    </row>
    <row r="253" spans="1:3" ht="12.75">
      <c r="A253" s="2" t="s">
        <v>63</v>
      </c>
      <c r="B253" s="2" t="s">
        <v>23</v>
      </c>
      <c r="C253" s="2">
        <v>2</v>
      </c>
    </row>
    <row r="254" ht="12.75"/>
    <row r="255" spans="1:2" ht="12.75">
      <c r="A255" s="2" t="s">
        <v>245</v>
      </c>
      <c r="B255" s="2">
        <f>SUM(B256:B261)</f>
        <v>1677</v>
      </c>
    </row>
    <row r="256" spans="1:2" ht="12.75">
      <c r="A256" s="2" t="s">
        <v>7</v>
      </c>
      <c r="B256" s="2">
        <v>2</v>
      </c>
    </row>
    <row r="257" spans="1:3" ht="12.75">
      <c r="A257" s="2" t="s">
        <v>65</v>
      </c>
      <c r="B257" s="2">
        <v>297</v>
      </c>
      <c r="C257" s="2">
        <v>10</v>
      </c>
    </row>
    <row r="258" spans="1:3" ht="12.75">
      <c r="A258" s="2" t="s">
        <v>66</v>
      </c>
      <c r="B258" s="2">
        <v>386</v>
      </c>
      <c r="C258" s="2">
        <v>10</v>
      </c>
    </row>
    <row r="259" spans="1:3" ht="12.75">
      <c r="A259" s="2" t="s">
        <v>67</v>
      </c>
      <c r="B259" s="2">
        <v>244</v>
      </c>
      <c r="C259" s="2">
        <v>10</v>
      </c>
    </row>
    <row r="260" spans="1:3" ht="12.75">
      <c r="A260" s="2" t="s">
        <v>68</v>
      </c>
      <c r="B260" s="2">
        <v>487</v>
      </c>
      <c r="C260" s="2">
        <v>10</v>
      </c>
    </row>
    <row r="261" spans="1:3" ht="12.75">
      <c r="A261" s="2" t="s">
        <v>69</v>
      </c>
      <c r="B261" s="2">
        <v>261</v>
      </c>
      <c r="C261" s="2">
        <v>10</v>
      </c>
    </row>
    <row r="262" ht="12.75"/>
    <row r="263" spans="1:2" ht="12.75">
      <c r="A263" s="2" t="s">
        <v>70</v>
      </c>
      <c r="B263" s="2">
        <v>1794</v>
      </c>
    </row>
    <row r="264" spans="1:2" ht="12.75">
      <c r="A264" s="2" t="s">
        <v>7</v>
      </c>
      <c r="B264" s="2" t="s">
        <v>23</v>
      </c>
    </row>
    <row r="265" spans="1:3" ht="12.75">
      <c r="A265" s="2" t="s">
        <v>71</v>
      </c>
      <c r="B265" s="2" t="s">
        <v>23</v>
      </c>
      <c r="C265" s="2">
        <v>10</v>
      </c>
    </row>
    <row r="266" spans="1:3" ht="12.75">
      <c r="A266" s="2" t="s">
        <v>72</v>
      </c>
      <c r="B266" s="2" t="s">
        <v>23</v>
      </c>
      <c r="C266" s="2">
        <v>10</v>
      </c>
    </row>
    <row r="267" spans="1:3" ht="12.75">
      <c r="A267" s="2" t="s">
        <v>73</v>
      </c>
      <c r="B267" s="2" t="s">
        <v>23</v>
      </c>
      <c r="C267" s="2">
        <v>10</v>
      </c>
    </row>
    <row r="268" spans="1:3" ht="12.75">
      <c r="A268" s="2" t="s">
        <v>74</v>
      </c>
      <c r="B268" s="2" t="s">
        <v>23</v>
      </c>
      <c r="C268" s="2">
        <v>10</v>
      </c>
    </row>
    <row r="269" spans="1:3" ht="12.75">
      <c r="A269" s="2" t="s">
        <v>75</v>
      </c>
      <c r="B269" s="2" t="s">
        <v>23</v>
      </c>
      <c r="C269" s="2">
        <v>10</v>
      </c>
    </row>
    <row r="270" spans="1:3" ht="12.75">
      <c r="A270" s="2" t="s">
        <v>76</v>
      </c>
      <c r="B270" s="2" t="s">
        <v>23</v>
      </c>
      <c r="C270" s="2">
        <v>10</v>
      </c>
    </row>
    <row r="271" ht="12.75"/>
    <row r="272" spans="1:2" ht="12.75">
      <c r="A272" s="2" t="s">
        <v>77</v>
      </c>
      <c r="B272" s="2">
        <f>SUM(B273:B278)</f>
        <v>419</v>
      </c>
    </row>
    <row r="273" spans="1:6" ht="12.75">
      <c r="A273" s="11" t="s">
        <v>411</v>
      </c>
      <c r="B273" s="2">
        <v>75</v>
      </c>
      <c r="D273" s="6" t="s">
        <v>389</v>
      </c>
      <c r="E273" s="9" t="s">
        <v>342</v>
      </c>
      <c r="F273" s="6" t="s">
        <v>389</v>
      </c>
    </row>
    <row r="274" spans="1:6" ht="12.75">
      <c r="A274" s="2" t="s">
        <v>483</v>
      </c>
      <c r="B274" s="2">
        <v>78</v>
      </c>
      <c r="D274" s="6" t="s">
        <v>482</v>
      </c>
      <c r="F274" s="6" t="s">
        <v>482</v>
      </c>
    </row>
    <row r="275" spans="1:6" ht="12.75">
      <c r="A275" s="2" t="s">
        <v>484</v>
      </c>
      <c r="B275" s="2">
        <v>62</v>
      </c>
      <c r="D275" s="6" t="s">
        <v>390</v>
      </c>
      <c r="F275" s="6" t="s">
        <v>390</v>
      </c>
    </row>
    <row r="276" spans="1:6" ht="12.75">
      <c r="A276" s="12" t="s">
        <v>427</v>
      </c>
      <c r="B276" s="2">
        <v>54</v>
      </c>
      <c r="D276" s="6" t="s">
        <v>358</v>
      </c>
      <c r="E276" s="9" t="s">
        <v>358</v>
      </c>
      <c r="F276" s="6" t="s">
        <v>358</v>
      </c>
    </row>
    <row r="277" spans="1:6" ht="12.75">
      <c r="A277" s="2" t="s">
        <v>485</v>
      </c>
      <c r="B277" s="2">
        <v>75</v>
      </c>
      <c r="D277" s="6" t="s">
        <v>486</v>
      </c>
      <c r="F277" s="6" t="s">
        <v>352</v>
      </c>
    </row>
    <row r="278" spans="1:6" ht="12.75">
      <c r="A278" s="11" t="s">
        <v>416</v>
      </c>
      <c r="B278" s="2">
        <v>75</v>
      </c>
      <c r="D278" s="10" t="s">
        <v>347</v>
      </c>
      <c r="E278" s="10" t="s">
        <v>347</v>
      </c>
      <c r="F278" s="10" t="s">
        <v>347</v>
      </c>
    </row>
    <row r="279" ht="12.75"/>
    <row r="280" ht="12.75"/>
    <row r="281" spans="1:2" ht="12.75">
      <c r="A281" s="2" t="s">
        <v>78</v>
      </c>
      <c r="B281" s="2">
        <f>SUM(B282,B284,B292,B299,B307,B315,B322,B329)</f>
        <v>8570</v>
      </c>
    </row>
    <row r="282" spans="1:2" ht="12.75">
      <c r="A282" s="2" t="s">
        <v>5</v>
      </c>
      <c r="B282" s="2">
        <v>6</v>
      </c>
    </row>
    <row r="283" ht="12.75"/>
    <row r="284" spans="1:2" ht="12.75">
      <c r="A284" s="2" t="s">
        <v>79</v>
      </c>
      <c r="B284" s="2">
        <f>SUM(B285:B290)</f>
        <v>1754</v>
      </c>
    </row>
    <row r="285" spans="1:2" ht="12.75">
      <c r="A285" s="2" t="s">
        <v>7</v>
      </c>
      <c r="B285" s="2">
        <v>3</v>
      </c>
    </row>
    <row r="286" spans="1:3" ht="12.75">
      <c r="A286" s="2" t="s">
        <v>80</v>
      </c>
      <c r="B286" s="2">
        <v>261</v>
      </c>
      <c r="C286" s="2">
        <v>10</v>
      </c>
    </row>
    <row r="287" spans="1:3" ht="12.75">
      <c r="A287" s="2" t="s">
        <v>81</v>
      </c>
      <c r="B287" s="2">
        <v>355</v>
      </c>
      <c r="C287" s="2">
        <v>10</v>
      </c>
    </row>
    <row r="288" spans="1:3" ht="12.75">
      <c r="A288" s="2" t="s">
        <v>82</v>
      </c>
      <c r="B288" s="2">
        <v>454</v>
      </c>
      <c r="C288" s="2">
        <v>10</v>
      </c>
    </row>
    <row r="289" spans="1:3" ht="12.75">
      <c r="A289" s="2" t="s">
        <v>83</v>
      </c>
      <c r="B289" s="2">
        <v>386</v>
      </c>
      <c r="C289" s="2">
        <v>10</v>
      </c>
    </row>
    <row r="290" spans="1:3" ht="12.75">
      <c r="A290" s="2" t="s">
        <v>84</v>
      </c>
      <c r="B290" s="2">
        <v>295</v>
      </c>
      <c r="C290" s="2">
        <v>10</v>
      </c>
    </row>
    <row r="291" ht="12.75"/>
    <row r="292" spans="1:2" ht="12.75">
      <c r="A292" s="2" t="s">
        <v>85</v>
      </c>
      <c r="B292" s="2">
        <f>SUM(B293:B297)</f>
        <v>1596</v>
      </c>
    </row>
    <row r="293" spans="1:2" ht="12.75">
      <c r="A293" s="2" t="s">
        <v>7</v>
      </c>
      <c r="B293" s="2">
        <v>3</v>
      </c>
    </row>
    <row r="294" spans="1:3" ht="12.75">
      <c r="A294" s="2" t="s">
        <v>86</v>
      </c>
      <c r="B294" s="2">
        <v>444</v>
      </c>
      <c r="C294" s="2">
        <v>10</v>
      </c>
    </row>
    <row r="295" spans="1:3" ht="12.75">
      <c r="A295" s="2" t="s">
        <v>87</v>
      </c>
      <c r="B295" s="2">
        <v>397</v>
      </c>
      <c r="C295" s="2">
        <v>10</v>
      </c>
    </row>
    <row r="296" spans="1:3" ht="12.75">
      <c r="A296" s="2" t="s">
        <v>88</v>
      </c>
      <c r="B296" s="2">
        <v>453</v>
      </c>
      <c r="C296" s="2">
        <v>10</v>
      </c>
    </row>
    <row r="297" spans="1:3" ht="12.75">
      <c r="A297" s="2" t="s">
        <v>89</v>
      </c>
      <c r="B297" s="2">
        <v>299</v>
      </c>
      <c r="C297" s="2">
        <v>10</v>
      </c>
    </row>
    <row r="298" ht="12.75"/>
    <row r="299" spans="1:2" ht="12.75">
      <c r="A299" s="2" t="s">
        <v>90</v>
      </c>
      <c r="B299" s="2">
        <f>SUM(B300:B305)</f>
        <v>984</v>
      </c>
    </row>
    <row r="300" spans="1:2" ht="12.75">
      <c r="A300" s="2" t="s">
        <v>7</v>
      </c>
      <c r="B300" s="2">
        <v>2</v>
      </c>
    </row>
    <row r="301" spans="1:3" ht="12.75">
      <c r="A301" s="2" t="s">
        <v>91</v>
      </c>
      <c r="B301" s="2">
        <v>167</v>
      </c>
      <c r="C301" s="2">
        <v>10</v>
      </c>
    </row>
    <row r="302" spans="1:3" ht="12.75">
      <c r="A302" s="2" t="s">
        <v>92</v>
      </c>
      <c r="B302" s="2">
        <v>190</v>
      </c>
      <c r="C302" s="2">
        <v>10</v>
      </c>
    </row>
    <row r="303" spans="1:3" ht="12.75">
      <c r="A303" s="2" t="s">
        <v>93</v>
      </c>
      <c r="B303" s="2">
        <v>159</v>
      </c>
      <c r="C303" s="2">
        <v>10</v>
      </c>
    </row>
    <row r="304" spans="1:3" ht="12.75">
      <c r="A304" s="2" t="s">
        <v>94</v>
      </c>
      <c r="B304" s="2">
        <v>185</v>
      </c>
      <c r="C304" s="2">
        <v>10</v>
      </c>
    </row>
    <row r="305" spans="1:3" ht="12.75">
      <c r="A305" s="2" t="s">
        <v>95</v>
      </c>
      <c r="B305" s="2">
        <v>281</v>
      </c>
      <c r="C305" s="2">
        <v>10</v>
      </c>
    </row>
    <row r="306" ht="12.75"/>
    <row r="307" spans="1:2" ht="12.75">
      <c r="A307" s="2" t="s">
        <v>96</v>
      </c>
      <c r="B307" s="2">
        <f>SUM(B308:B313)</f>
        <v>1149</v>
      </c>
    </row>
    <row r="308" spans="1:2" ht="12.75">
      <c r="A308" s="2" t="s">
        <v>7</v>
      </c>
      <c r="B308" s="2">
        <v>2</v>
      </c>
    </row>
    <row r="309" spans="1:3" ht="12.75">
      <c r="A309" s="2" t="s">
        <v>97</v>
      </c>
      <c r="B309" s="2">
        <v>146</v>
      </c>
      <c r="C309" s="2">
        <v>4</v>
      </c>
    </row>
    <row r="310" spans="1:3" ht="12.75">
      <c r="A310" s="2" t="s">
        <v>98</v>
      </c>
      <c r="B310" s="2">
        <v>131</v>
      </c>
      <c r="C310" s="2">
        <v>10</v>
      </c>
    </row>
    <row r="311" spans="1:3" ht="12.75">
      <c r="A311" s="2" t="s">
        <v>99</v>
      </c>
      <c r="B311" s="2">
        <v>359</v>
      </c>
      <c r="C311" s="2">
        <v>10</v>
      </c>
    </row>
    <row r="312" spans="1:3" ht="12.75">
      <c r="A312" s="2" t="s">
        <v>100</v>
      </c>
      <c r="B312" s="2">
        <v>263</v>
      </c>
      <c r="C312" s="2">
        <v>10</v>
      </c>
    </row>
    <row r="313" spans="1:3" ht="12.75">
      <c r="A313" s="2" t="s">
        <v>101</v>
      </c>
      <c r="B313" s="2">
        <v>248</v>
      </c>
      <c r="C313" s="2">
        <v>10</v>
      </c>
    </row>
    <row r="314" ht="12.75"/>
    <row r="315" spans="1:2" ht="12.75">
      <c r="A315" s="2" t="s">
        <v>246</v>
      </c>
      <c r="B315" s="2">
        <f>SUM(B316:B320)</f>
        <v>1336</v>
      </c>
    </row>
    <row r="316" spans="1:2" ht="12.75">
      <c r="A316" s="2" t="s">
        <v>7</v>
      </c>
      <c r="B316" s="2">
        <v>3</v>
      </c>
    </row>
    <row r="317" spans="1:3" ht="12.75">
      <c r="A317" s="2" t="s">
        <v>103</v>
      </c>
      <c r="B317" s="2">
        <v>414</v>
      </c>
      <c r="C317" s="2">
        <v>10</v>
      </c>
    </row>
    <row r="318" spans="1:3" ht="12.75">
      <c r="A318" s="2" t="s">
        <v>104</v>
      </c>
      <c r="B318" s="2">
        <v>311</v>
      </c>
      <c r="C318" s="2">
        <v>10</v>
      </c>
    </row>
    <row r="319" spans="1:3" ht="12.75">
      <c r="A319" s="2" t="s">
        <v>105</v>
      </c>
      <c r="B319" s="2">
        <v>389</v>
      </c>
      <c r="C319" s="2">
        <v>10</v>
      </c>
    </row>
    <row r="320" spans="1:3" ht="12.75">
      <c r="A320" s="2" t="s">
        <v>106</v>
      </c>
      <c r="B320" s="2">
        <v>219</v>
      </c>
      <c r="C320" s="2">
        <v>6</v>
      </c>
    </row>
    <row r="321" ht="12.75"/>
    <row r="322" spans="1:2" ht="12.75">
      <c r="A322" s="2" t="s">
        <v>107</v>
      </c>
      <c r="B322" s="2">
        <f>SUM(B323:B327)</f>
        <v>1205</v>
      </c>
    </row>
    <row r="323" spans="1:2" ht="12.75">
      <c r="A323" s="2" t="s">
        <v>7</v>
      </c>
      <c r="B323" s="2">
        <v>3</v>
      </c>
    </row>
    <row r="324" spans="1:3" ht="12.75">
      <c r="A324" s="2" t="s">
        <v>108</v>
      </c>
      <c r="B324" s="2">
        <v>120</v>
      </c>
      <c r="C324" s="2">
        <v>10</v>
      </c>
    </row>
    <row r="325" spans="1:3" ht="12.75">
      <c r="A325" s="2" t="s">
        <v>109</v>
      </c>
      <c r="B325" s="2">
        <v>352</v>
      </c>
      <c r="C325" s="2">
        <v>10</v>
      </c>
    </row>
    <row r="326" spans="1:3" ht="12.75">
      <c r="A326" s="2" t="s">
        <v>110</v>
      </c>
      <c r="B326" s="2">
        <v>382</v>
      </c>
      <c r="C326" s="2">
        <v>10</v>
      </c>
    </row>
    <row r="327" spans="1:3" ht="12.75">
      <c r="A327" s="2" t="s">
        <v>111</v>
      </c>
      <c r="B327" s="2">
        <v>348</v>
      </c>
      <c r="C327" s="2">
        <v>10</v>
      </c>
    </row>
    <row r="328" ht="12.75"/>
    <row r="329" spans="1:2" ht="12.75">
      <c r="A329" s="2" t="s">
        <v>112</v>
      </c>
      <c r="B329" s="2">
        <f>SUM(B330:B336)</f>
        <v>540</v>
      </c>
    </row>
    <row r="330" spans="1:6" ht="12.75">
      <c r="A330" s="12" t="s">
        <v>429</v>
      </c>
      <c r="B330" s="2">
        <v>103</v>
      </c>
      <c r="D330" s="10" t="s">
        <v>361</v>
      </c>
      <c r="E330" s="10" t="s">
        <v>361</v>
      </c>
      <c r="F330" s="10" t="s">
        <v>361</v>
      </c>
    </row>
    <row r="331" spans="1:6" ht="12.75">
      <c r="A331" s="12" t="s">
        <v>431</v>
      </c>
      <c r="B331" s="2">
        <v>70</v>
      </c>
      <c r="D331" s="9" t="s">
        <v>430</v>
      </c>
      <c r="E331" s="9" t="s">
        <v>430</v>
      </c>
      <c r="F331" s="10" t="s">
        <v>430</v>
      </c>
    </row>
    <row r="332" spans="1:5" ht="12.75">
      <c r="A332" s="12" t="s">
        <v>432</v>
      </c>
      <c r="B332" s="2">
        <v>79</v>
      </c>
      <c r="D332" s="10" t="s">
        <v>362</v>
      </c>
      <c r="E332" s="10" t="s">
        <v>362</v>
      </c>
    </row>
    <row r="333" spans="1:6" ht="12.75">
      <c r="A333" s="12" t="s">
        <v>437</v>
      </c>
      <c r="B333" s="2">
        <v>70</v>
      </c>
      <c r="D333" s="10" t="s">
        <v>438</v>
      </c>
      <c r="E333" s="10" t="s">
        <v>438</v>
      </c>
      <c r="F333" s="10" t="s">
        <v>438</v>
      </c>
    </row>
    <row r="334" spans="1:4" ht="12.75">
      <c r="A334" s="2" t="s">
        <v>487</v>
      </c>
      <c r="B334" s="2">
        <v>71</v>
      </c>
      <c r="D334" s="6" t="s">
        <v>488</v>
      </c>
    </row>
    <row r="335" spans="1:6" ht="12.75">
      <c r="A335" s="12" t="s">
        <v>435</v>
      </c>
      <c r="B335" s="2">
        <v>62</v>
      </c>
      <c r="D335" s="10" t="s">
        <v>489</v>
      </c>
      <c r="E335" s="10" t="s">
        <v>363</v>
      </c>
      <c r="F335" s="10" t="s">
        <v>363</v>
      </c>
    </row>
    <row r="336" spans="1:6" ht="12.75">
      <c r="A336" s="12" t="s">
        <v>436</v>
      </c>
      <c r="B336" s="2">
        <v>85</v>
      </c>
      <c r="D336" s="6" t="s">
        <v>358</v>
      </c>
      <c r="E336" s="10" t="s">
        <v>364</v>
      </c>
      <c r="F336" s="10" t="s">
        <v>364</v>
      </c>
    </row>
    <row r="337" ht="12.75"/>
    <row r="338" ht="12.75"/>
    <row r="339" ht="12.75"/>
    <row r="340" ht="12.75"/>
    <row r="341" spans="1:2" ht="12.75">
      <c r="A341" s="2" t="s">
        <v>220</v>
      </c>
      <c r="B341" s="2">
        <f>SUM(B342,B344,B352,B361,B369)</f>
        <v>5664</v>
      </c>
    </row>
    <row r="342" spans="1:2" ht="12.75">
      <c r="A342" s="2" t="s">
        <v>4</v>
      </c>
      <c r="B342" s="2">
        <v>8</v>
      </c>
    </row>
    <row r="343" ht="12.75"/>
    <row r="344" spans="1:2" ht="12.75">
      <c r="A344" s="2" t="s">
        <v>221</v>
      </c>
      <c r="B344" s="2">
        <f>SUM(B345:B350)</f>
        <v>1959</v>
      </c>
    </row>
    <row r="345" spans="1:2" ht="12.75">
      <c r="A345" s="2" t="s">
        <v>7</v>
      </c>
      <c r="B345" s="2">
        <v>4</v>
      </c>
    </row>
    <row r="346" spans="1:3" ht="12.75">
      <c r="A346" s="2" t="s">
        <v>222</v>
      </c>
      <c r="B346" s="2">
        <v>513</v>
      </c>
      <c r="C346" s="2">
        <v>10</v>
      </c>
    </row>
    <row r="347" spans="1:3" ht="12.75">
      <c r="A347" s="2" t="s">
        <v>223</v>
      </c>
      <c r="B347" s="2">
        <v>223</v>
      </c>
      <c r="C347" s="2">
        <v>10</v>
      </c>
    </row>
    <row r="348" spans="1:3" ht="12.75">
      <c r="A348" s="2" t="s">
        <v>224</v>
      </c>
      <c r="B348" s="2">
        <v>336</v>
      </c>
      <c r="C348" s="2">
        <v>10</v>
      </c>
    </row>
    <row r="349" spans="1:3" ht="12.75">
      <c r="A349" s="2" t="s">
        <v>225</v>
      </c>
      <c r="B349" s="2">
        <v>366</v>
      </c>
      <c r="C349" s="2">
        <v>10</v>
      </c>
    </row>
    <row r="350" spans="1:3" ht="12.75">
      <c r="A350" s="2" t="s">
        <v>226</v>
      </c>
      <c r="B350" s="2">
        <v>517</v>
      </c>
      <c r="C350" s="2">
        <v>10</v>
      </c>
    </row>
    <row r="351" ht="12.75"/>
    <row r="352" spans="1:2" ht="12.75">
      <c r="A352" s="2" t="s">
        <v>115</v>
      </c>
      <c r="B352" s="2">
        <f>SUM(B353:B359)</f>
        <v>1990</v>
      </c>
    </row>
    <row r="353" spans="1:2" ht="12.75">
      <c r="A353" s="2" t="s">
        <v>7</v>
      </c>
      <c r="B353" s="2">
        <v>4</v>
      </c>
    </row>
    <row r="354" spans="1:3" ht="12.75">
      <c r="A354" s="2" t="s">
        <v>116</v>
      </c>
      <c r="B354" s="2">
        <v>408</v>
      </c>
      <c r="C354" s="2">
        <v>9</v>
      </c>
    </row>
    <row r="355" spans="1:3" ht="12.75">
      <c r="A355" s="2" t="s">
        <v>117</v>
      </c>
      <c r="B355" s="2">
        <v>407</v>
      </c>
      <c r="C355" s="2">
        <v>10</v>
      </c>
    </row>
    <row r="356" spans="1:3" ht="12.75">
      <c r="A356" s="2" t="s">
        <v>118</v>
      </c>
      <c r="B356" s="2">
        <v>474</v>
      </c>
      <c r="C356" s="2">
        <v>9</v>
      </c>
    </row>
    <row r="357" spans="1:3" ht="12.75">
      <c r="A357" s="2" t="s">
        <v>119</v>
      </c>
      <c r="B357" s="2">
        <v>358</v>
      </c>
      <c r="C357" s="2">
        <v>6</v>
      </c>
    </row>
    <row r="358" spans="1:3" ht="12.75">
      <c r="A358" s="2" t="s">
        <v>120</v>
      </c>
      <c r="B358" s="2">
        <v>302</v>
      </c>
      <c r="C358" s="2">
        <v>6</v>
      </c>
    </row>
    <row r="359" spans="1:3" ht="12.75">
      <c r="A359" s="2" t="s">
        <v>121</v>
      </c>
      <c r="B359" s="2">
        <v>37</v>
      </c>
      <c r="C359" s="2">
        <v>1</v>
      </c>
    </row>
    <row r="360" ht="12.75"/>
    <row r="361" spans="1:2" ht="12.75">
      <c r="A361" s="2" t="s">
        <v>253</v>
      </c>
      <c r="B361" s="2">
        <f>SUM(B362:B367)</f>
        <v>1445</v>
      </c>
    </row>
    <row r="362" spans="1:2" ht="12.75">
      <c r="A362" s="2" t="s">
        <v>7</v>
      </c>
      <c r="B362" s="2">
        <v>5</v>
      </c>
    </row>
    <row r="363" spans="1:3" ht="12.75">
      <c r="A363" s="2" t="s">
        <v>254</v>
      </c>
      <c r="B363" s="2">
        <v>411</v>
      </c>
      <c r="C363" s="2">
        <v>10</v>
      </c>
    </row>
    <row r="364" spans="1:3" ht="12.75">
      <c r="A364" s="2" t="s">
        <v>255</v>
      </c>
      <c r="B364" s="2">
        <v>213</v>
      </c>
      <c r="C364" s="2">
        <v>4</v>
      </c>
    </row>
    <row r="365" spans="1:3" ht="12.75">
      <c r="A365" s="2" t="s">
        <v>256</v>
      </c>
      <c r="B365" s="2">
        <v>340</v>
      </c>
      <c r="C365" s="2">
        <v>7</v>
      </c>
    </row>
    <row r="366" spans="1:3" ht="12.75">
      <c r="A366" s="2" t="s">
        <v>257</v>
      </c>
      <c r="B366" s="2">
        <v>170</v>
      </c>
      <c r="C366" s="2">
        <v>6</v>
      </c>
    </row>
    <row r="367" spans="1:3" ht="12.75">
      <c r="A367" s="2" t="s">
        <v>258</v>
      </c>
      <c r="B367" s="2">
        <v>306</v>
      </c>
      <c r="C367" s="2">
        <v>6</v>
      </c>
    </row>
    <row r="368" ht="12.75"/>
    <row r="369" spans="1:2" ht="12.75">
      <c r="A369" s="2" t="s">
        <v>227</v>
      </c>
      <c r="B369" s="2">
        <f>SUM(B370:B372)</f>
        <v>262</v>
      </c>
    </row>
    <row r="370" spans="1:6" ht="12.75">
      <c r="A370" s="2" t="s">
        <v>460</v>
      </c>
      <c r="B370" s="2">
        <v>123</v>
      </c>
      <c r="D370" s="6" t="s">
        <v>490</v>
      </c>
      <c r="E370" s="9" t="s">
        <v>379</v>
      </c>
      <c r="F370" s="6" t="s">
        <v>352</v>
      </c>
    </row>
    <row r="371" spans="1:6" ht="12.75">
      <c r="A371" s="2" t="s">
        <v>461</v>
      </c>
      <c r="B371" s="2">
        <v>75</v>
      </c>
      <c r="D371" s="6" t="s">
        <v>462</v>
      </c>
      <c r="E371" s="6" t="s">
        <v>462</v>
      </c>
      <c r="F371" s="6" t="s">
        <v>462</v>
      </c>
    </row>
    <row r="372" spans="1:6" ht="12.75">
      <c r="A372" s="2" t="s">
        <v>459</v>
      </c>
      <c r="B372" s="2">
        <v>64</v>
      </c>
      <c r="D372" s="6" t="s">
        <v>490</v>
      </c>
      <c r="E372" s="6" t="s">
        <v>490</v>
      </c>
      <c r="F372" s="6" t="s">
        <v>352</v>
      </c>
    </row>
    <row r="373" ht="12.75"/>
    <row r="374" ht="12.75"/>
    <row r="375" ht="12.75"/>
    <row r="376" ht="12.75"/>
    <row r="377" spans="1:2" ht="12.75">
      <c r="A377" s="2" t="s">
        <v>259</v>
      </c>
      <c r="B377" s="2">
        <f>SUM(B379,B418,B466,B488)</f>
        <v>24071</v>
      </c>
    </row>
    <row r="378" ht="12.75"/>
    <row r="379" spans="1:2" ht="12.75">
      <c r="A379" s="2" t="s">
        <v>260</v>
      </c>
      <c r="B379" s="2">
        <f>SUM(B380,B382,B389,B396,B403,B410)</f>
        <v>7765</v>
      </c>
    </row>
    <row r="380" spans="1:2" ht="12.75">
      <c r="A380" s="2" t="s">
        <v>5</v>
      </c>
      <c r="B380" s="2">
        <v>6</v>
      </c>
    </row>
    <row r="381" ht="12.75"/>
    <row r="382" spans="1:2" ht="12.75">
      <c r="A382" s="2" t="s">
        <v>261</v>
      </c>
      <c r="B382" s="2">
        <f>SUM(B383:B387)</f>
        <v>1712</v>
      </c>
    </row>
    <row r="383" spans="1:2" ht="12.75">
      <c r="A383" s="2" t="s">
        <v>7</v>
      </c>
      <c r="B383" s="2">
        <v>3</v>
      </c>
    </row>
    <row r="384" spans="1:3" ht="12.75">
      <c r="A384" s="2" t="s">
        <v>262</v>
      </c>
      <c r="B384" s="2">
        <v>504</v>
      </c>
      <c r="C384" s="2">
        <v>10</v>
      </c>
    </row>
    <row r="385" spans="1:3" ht="12.75">
      <c r="A385" s="2" t="s">
        <v>263</v>
      </c>
      <c r="B385" s="2">
        <v>388</v>
      </c>
      <c r="C385" s="2">
        <v>10</v>
      </c>
    </row>
    <row r="386" spans="1:3" ht="12.75">
      <c r="A386" s="2" t="s">
        <v>264</v>
      </c>
      <c r="B386" s="2">
        <v>413</v>
      </c>
      <c r="C386" s="2">
        <v>12</v>
      </c>
    </row>
    <row r="387" spans="1:3" ht="12.75">
      <c r="A387" s="2" t="s">
        <v>265</v>
      </c>
      <c r="B387" s="2">
        <v>404</v>
      </c>
      <c r="C387" s="2">
        <v>12</v>
      </c>
    </row>
    <row r="388" ht="12.75"/>
    <row r="389" spans="1:2" ht="12.75">
      <c r="A389" s="2" t="s">
        <v>266</v>
      </c>
      <c r="B389" s="2">
        <f>SUM(B390:B394)</f>
        <v>1631</v>
      </c>
    </row>
    <row r="390" spans="1:2" ht="12.75">
      <c r="A390" s="2" t="s">
        <v>7</v>
      </c>
      <c r="B390" s="2">
        <v>4</v>
      </c>
    </row>
    <row r="391" spans="1:3" ht="12.75">
      <c r="A391" s="2" t="s">
        <v>267</v>
      </c>
      <c r="B391" s="2">
        <v>497</v>
      </c>
      <c r="C391" s="2">
        <v>10</v>
      </c>
    </row>
    <row r="392" spans="1:3" ht="12.75">
      <c r="A392" s="2" t="s">
        <v>268</v>
      </c>
      <c r="B392" s="2">
        <v>451</v>
      </c>
      <c r="C392" s="2">
        <v>10</v>
      </c>
    </row>
    <row r="393" spans="1:3" ht="12.75">
      <c r="A393" s="2" t="s">
        <v>269</v>
      </c>
      <c r="B393" s="2">
        <v>313</v>
      </c>
      <c r="C393" s="2">
        <v>8</v>
      </c>
    </row>
    <row r="394" spans="1:3" ht="12.75">
      <c r="A394" s="2" t="s">
        <v>270</v>
      </c>
      <c r="B394" s="2">
        <v>366</v>
      </c>
      <c r="C394" s="2">
        <v>10</v>
      </c>
    </row>
    <row r="395" ht="12.75"/>
    <row r="396" spans="1:2" ht="12.75">
      <c r="A396" s="2" t="s">
        <v>271</v>
      </c>
      <c r="B396" s="2">
        <f>SUM(B397:B401)</f>
        <v>2280</v>
      </c>
    </row>
    <row r="397" spans="1:2" ht="12.75">
      <c r="A397" s="2" t="s">
        <v>7</v>
      </c>
      <c r="B397" s="2">
        <v>4</v>
      </c>
    </row>
    <row r="398" spans="1:3" ht="12.75">
      <c r="A398" s="2" t="s">
        <v>272</v>
      </c>
      <c r="B398" s="2">
        <v>505</v>
      </c>
      <c r="C398" s="2">
        <v>10</v>
      </c>
    </row>
    <row r="399" spans="1:3" ht="12.75">
      <c r="A399" s="2" t="s">
        <v>273</v>
      </c>
      <c r="B399" s="2">
        <v>607</v>
      </c>
      <c r="C399" s="2">
        <v>10</v>
      </c>
    </row>
    <row r="400" spans="1:3" ht="12.75">
      <c r="A400" s="2" t="s">
        <v>274</v>
      </c>
      <c r="B400" s="2">
        <v>523</v>
      </c>
      <c r="C400" s="2">
        <v>10</v>
      </c>
    </row>
    <row r="401" spans="1:3" ht="12.75">
      <c r="A401" s="2" t="s">
        <v>275</v>
      </c>
      <c r="B401" s="2">
        <v>641</v>
      </c>
      <c r="C401" s="2">
        <v>10</v>
      </c>
    </row>
    <row r="402" ht="12.75"/>
    <row r="403" spans="1:2" ht="12.75">
      <c r="A403" s="2" t="s">
        <v>276</v>
      </c>
      <c r="B403" s="2">
        <f>SUM(B404:B408)</f>
        <v>1717</v>
      </c>
    </row>
    <row r="404" spans="1:2" ht="12.75">
      <c r="A404" s="2" t="s">
        <v>7</v>
      </c>
      <c r="B404" s="2">
        <v>3</v>
      </c>
    </row>
    <row r="405" spans="1:3" ht="12.75">
      <c r="A405" s="2" t="s">
        <v>277</v>
      </c>
      <c r="B405" s="2">
        <v>491</v>
      </c>
      <c r="C405" s="2">
        <v>10</v>
      </c>
    </row>
    <row r="406" spans="1:3" ht="12.75">
      <c r="A406" s="2" t="s">
        <v>278</v>
      </c>
      <c r="B406" s="2">
        <v>561</v>
      </c>
      <c r="C406" s="2">
        <v>10</v>
      </c>
    </row>
    <row r="407" spans="1:3" ht="12.75">
      <c r="A407" s="2" t="s">
        <v>279</v>
      </c>
      <c r="B407" s="2">
        <v>468</v>
      </c>
      <c r="C407" s="2">
        <v>10</v>
      </c>
    </row>
    <row r="408" spans="1:3" ht="12.75">
      <c r="A408" s="2" t="s">
        <v>280</v>
      </c>
      <c r="B408" s="2">
        <v>194</v>
      </c>
      <c r="C408" s="2">
        <v>7</v>
      </c>
    </row>
    <row r="409" ht="12.75"/>
    <row r="410" spans="1:2" ht="12.75">
      <c r="A410" s="2" t="s">
        <v>281</v>
      </c>
      <c r="B410" s="2">
        <f>SUM(B411:B415)</f>
        <v>419</v>
      </c>
    </row>
    <row r="411" spans="1:6" ht="12.75">
      <c r="A411" s="2" t="s">
        <v>439</v>
      </c>
      <c r="B411" s="2">
        <v>97</v>
      </c>
      <c r="E411" s="10" t="s">
        <v>365</v>
      </c>
      <c r="F411" s="9" t="s">
        <v>365</v>
      </c>
    </row>
    <row r="412" spans="1:6" ht="12.75">
      <c r="A412" s="12" t="s">
        <v>441</v>
      </c>
      <c r="B412" s="2">
        <v>71</v>
      </c>
      <c r="E412" s="10" t="s">
        <v>359</v>
      </c>
      <c r="F412" s="8" t="s">
        <v>380</v>
      </c>
    </row>
    <row r="413" spans="1:6" ht="12.75">
      <c r="A413" s="12" t="s">
        <v>443</v>
      </c>
      <c r="B413" s="2">
        <v>76</v>
      </c>
      <c r="D413" s="10" t="s">
        <v>368</v>
      </c>
      <c r="E413" s="10" t="s">
        <v>368</v>
      </c>
      <c r="F413" s="10" t="s">
        <v>368</v>
      </c>
    </row>
    <row r="414" spans="1:6" ht="12.75">
      <c r="A414" s="2" t="s">
        <v>282</v>
      </c>
      <c r="B414" s="2">
        <v>97</v>
      </c>
      <c r="D414" s="10" t="s">
        <v>366</v>
      </c>
      <c r="E414" s="10" t="s">
        <v>366</v>
      </c>
      <c r="F414" s="10" t="s">
        <v>366</v>
      </c>
    </row>
    <row r="415" spans="1:6" ht="12.75">
      <c r="A415" s="12" t="s">
        <v>440</v>
      </c>
      <c r="B415" s="2">
        <v>78</v>
      </c>
      <c r="E415" s="10" t="s">
        <v>359</v>
      </c>
      <c r="F415" s="10" t="s">
        <v>381</v>
      </c>
    </row>
    <row r="416" ht="12.75"/>
    <row r="417" ht="12.75"/>
    <row r="418" spans="1:2" ht="12.75">
      <c r="A418" s="2" t="s">
        <v>283</v>
      </c>
      <c r="B418" s="2">
        <f>SUM(B419,B421,B429,B436,B443,B451,B459)</f>
        <v>9848</v>
      </c>
    </row>
    <row r="419" spans="1:2" ht="12.75">
      <c r="A419" s="2" t="s">
        <v>5</v>
      </c>
      <c r="B419" s="2">
        <v>6</v>
      </c>
    </row>
    <row r="420" ht="12.75"/>
    <row r="421" spans="1:2" ht="12.75">
      <c r="A421" s="2" t="s">
        <v>284</v>
      </c>
      <c r="B421" s="2">
        <f>SUM(B422:B427)</f>
        <v>2507</v>
      </c>
    </row>
    <row r="422" spans="1:2" ht="12.75">
      <c r="A422" s="2" t="s">
        <v>7</v>
      </c>
      <c r="B422" s="2">
        <v>4</v>
      </c>
    </row>
    <row r="423" spans="1:3" ht="12.75">
      <c r="A423" s="2" t="s">
        <v>285</v>
      </c>
      <c r="B423" s="2">
        <v>768</v>
      </c>
      <c r="C423" s="2">
        <v>10</v>
      </c>
    </row>
    <row r="424" spans="1:3" ht="12.75">
      <c r="A424" s="2" t="s">
        <v>286</v>
      </c>
      <c r="B424" s="2">
        <v>345</v>
      </c>
      <c r="C424" s="2">
        <v>9</v>
      </c>
    </row>
    <row r="425" spans="1:3" ht="12.75">
      <c r="A425" s="2" t="s">
        <v>287</v>
      </c>
      <c r="B425" s="2">
        <v>383</v>
      </c>
      <c r="C425" s="2">
        <v>10</v>
      </c>
    </row>
    <row r="426" spans="1:3" ht="12.75">
      <c r="A426" s="2" t="s">
        <v>288</v>
      </c>
      <c r="B426" s="2">
        <v>401</v>
      </c>
      <c r="C426" s="2">
        <v>10</v>
      </c>
    </row>
    <row r="427" spans="1:3" ht="12.75">
      <c r="A427" s="2" t="s">
        <v>289</v>
      </c>
      <c r="B427" s="2">
        <v>606</v>
      </c>
      <c r="C427" s="2">
        <v>10</v>
      </c>
    </row>
    <row r="428" ht="12.75"/>
    <row r="429" spans="1:2" ht="12.75">
      <c r="A429" s="2" t="s">
        <v>290</v>
      </c>
      <c r="B429" s="2">
        <f>SUM(B430:B434)</f>
        <v>1427</v>
      </c>
    </row>
    <row r="430" spans="1:2" ht="12.75">
      <c r="A430" s="2" t="s">
        <v>7</v>
      </c>
      <c r="B430" s="2">
        <v>4</v>
      </c>
    </row>
    <row r="431" spans="1:3" ht="12.75">
      <c r="A431" s="2" t="s">
        <v>291</v>
      </c>
      <c r="B431" s="2">
        <v>537</v>
      </c>
      <c r="C431" s="2">
        <v>9</v>
      </c>
    </row>
    <row r="432" spans="1:3" ht="12.75">
      <c r="A432" s="2" t="s">
        <v>292</v>
      </c>
      <c r="B432" s="2">
        <v>192</v>
      </c>
      <c r="C432" s="2">
        <v>10</v>
      </c>
    </row>
    <row r="433" spans="1:3" ht="12.75">
      <c r="A433" s="2" t="s">
        <v>293</v>
      </c>
      <c r="B433" s="2">
        <v>325</v>
      </c>
      <c r="C433" s="2">
        <v>10</v>
      </c>
    </row>
    <row r="434" spans="1:3" ht="12.75">
      <c r="A434" s="2" t="s">
        <v>294</v>
      </c>
      <c r="B434" s="2">
        <v>369</v>
      </c>
      <c r="C434" s="2">
        <v>10</v>
      </c>
    </row>
    <row r="435" ht="12.75"/>
    <row r="436" spans="1:2" ht="12.75">
      <c r="A436" s="2" t="s">
        <v>295</v>
      </c>
      <c r="B436" s="2">
        <f>SUM(B437:B441)</f>
        <v>2334</v>
      </c>
    </row>
    <row r="437" spans="1:2" ht="12.75">
      <c r="A437" s="2" t="s">
        <v>7</v>
      </c>
      <c r="B437" s="2">
        <v>5</v>
      </c>
    </row>
    <row r="438" spans="1:3" ht="12.75">
      <c r="A438" s="2" t="s">
        <v>296</v>
      </c>
      <c r="B438" s="2">
        <v>463</v>
      </c>
      <c r="C438" s="2">
        <v>10</v>
      </c>
    </row>
    <row r="439" spans="1:3" ht="12.75">
      <c r="A439" s="2" t="s">
        <v>297</v>
      </c>
      <c r="B439" s="2">
        <v>176</v>
      </c>
      <c r="C439" s="2">
        <v>10</v>
      </c>
    </row>
    <row r="440" spans="1:3" ht="12.75">
      <c r="A440" s="2" t="s">
        <v>298</v>
      </c>
      <c r="B440" s="2">
        <v>707</v>
      </c>
      <c r="C440" s="2">
        <v>10</v>
      </c>
    </row>
    <row r="441" spans="1:3" ht="12.75">
      <c r="A441" s="2" t="s">
        <v>299</v>
      </c>
      <c r="B441" s="2">
        <v>983</v>
      </c>
      <c r="C441" s="2">
        <v>10</v>
      </c>
    </row>
    <row r="442" ht="12.75"/>
    <row r="443" spans="1:2" ht="12.75">
      <c r="A443" s="2" t="s">
        <v>300</v>
      </c>
      <c r="B443" s="2">
        <f>SUM(B444:B449)</f>
        <v>1803</v>
      </c>
    </row>
    <row r="444" spans="1:2" ht="12.75">
      <c r="A444" s="2" t="s">
        <v>7</v>
      </c>
      <c r="B444" s="2">
        <v>3</v>
      </c>
    </row>
    <row r="445" spans="1:3" ht="12.75">
      <c r="A445" s="2" t="s">
        <v>301</v>
      </c>
      <c r="B445" s="2">
        <v>394</v>
      </c>
      <c r="C445" s="2">
        <v>10</v>
      </c>
    </row>
    <row r="446" spans="1:3" ht="12.75">
      <c r="A446" s="2" t="s">
        <v>302</v>
      </c>
      <c r="B446" s="2">
        <v>292</v>
      </c>
      <c r="C446" s="2">
        <v>10</v>
      </c>
    </row>
    <row r="447" spans="1:3" ht="12.75">
      <c r="A447" s="2" t="s">
        <v>303</v>
      </c>
      <c r="B447" s="2">
        <v>659</v>
      </c>
      <c r="C447" s="2">
        <v>10</v>
      </c>
    </row>
    <row r="448" spans="1:3" ht="12.75">
      <c r="A448" s="2" t="s">
        <v>304</v>
      </c>
      <c r="B448" s="2">
        <v>330</v>
      </c>
      <c r="C448" s="2">
        <v>10</v>
      </c>
    </row>
    <row r="449" spans="1:3" ht="12.75">
      <c r="A449" s="2" t="s">
        <v>305</v>
      </c>
      <c r="B449" s="2">
        <v>125</v>
      </c>
      <c r="C449" s="2">
        <v>10</v>
      </c>
    </row>
    <row r="450" ht="12.75"/>
    <row r="451" spans="1:2" ht="12.75">
      <c r="A451" s="2" t="s">
        <v>306</v>
      </c>
      <c r="B451" s="2">
        <f>SUM(B452:B457)</f>
        <v>1474</v>
      </c>
    </row>
    <row r="452" spans="1:2" ht="12.75">
      <c r="A452" s="2" t="s">
        <v>7</v>
      </c>
      <c r="B452" s="2">
        <v>4</v>
      </c>
    </row>
    <row r="453" spans="1:3" ht="12.75">
      <c r="A453" s="2" t="s">
        <v>307</v>
      </c>
      <c r="B453" s="2">
        <v>355</v>
      </c>
      <c r="C453" s="2">
        <v>10</v>
      </c>
    </row>
    <row r="454" spans="1:3" ht="12.75">
      <c r="A454" s="2" t="s">
        <v>308</v>
      </c>
      <c r="B454" s="2">
        <v>401</v>
      </c>
      <c r="C454" s="2">
        <v>10</v>
      </c>
    </row>
    <row r="455" spans="1:3" ht="12.75">
      <c r="A455" s="2" t="s">
        <v>309</v>
      </c>
      <c r="B455" s="2">
        <v>257</v>
      </c>
      <c r="C455" s="2">
        <v>10</v>
      </c>
    </row>
    <row r="456" spans="1:3" ht="12.75">
      <c r="A456" s="2" t="s">
        <v>310</v>
      </c>
      <c r="B456" s="2">
        <v>160</v>
      </c>
      <c r="C456" s="2">
        <v>10</v>
      </c>
    </row>
    <row r="457" spans="1:3" ht="12.75">
      <c r="A457" s="2" t="s">
        <v>311</v>
      </c>
      <c r="B457" s="2">
        <v>297</v>
      </c>
      <c r="C457" s="2">
        <v>10</v>
      </c>
    </row>
    <row r="458" ht="12.75"/>
    <row r="459" spans="1:2" ht="12.75">
      <c r="A459" s="2" t="s">
        <v>312</v>
      </c>
      <c r="B459" s="2">
        <f>SUM(B460:B463)</f>
        <v>297</v>
      </c>
    </row>
    <row r="460" spans="1:6" ht="12.75">
      <c r="A460" s="2" t="s">
        <v>313</v>
      </c>
      <c r="B460" s="2">
        <v>50</v>
      </c>
      <c r="E460" s="10" t="s">
        <v>350</v>
      </c>
      <c r="F460" s="10" t="s">
        <v>350</v>
      </c>
    </row>
    <row r="461" spans="1:6" ht="12.75">
      <c r="A461" s="11" t="s">
        <v>420</v>
      </c>
      <c r="B461" s="2">
        <v>50</v>
      </c>
      <c r="D461" s="6" t="s">
        <v>388</v>
      </c>
      <c r="E461" s="10" t="s">
        <v>351</v>
      </c>
      <c r="F461" s="6" t="s">
        <v>388</v>
      </c>
    </row>
    <row r="462" spans="1:5" ht="12.75">
      <c r="A462" s="12" t="s">
        <v>421</v>
      </c>
      <c r="B462" s="2">
        <v>81</v>
      </c>
      <c r="E462" s="10" t="s">
        <v>422</v>
      </c>
    </row>
    <row r="463" spans="1:6" ht="12.75">
      <c r="A463" s="11" t="s">
        <v>419</v>
      </c>
      <c r="B463" s="2">
        <v>116</v>
      </c>
      <c r="D463" s="9" t="s">
        <v>349</v>
      </c>
      <c r="E463" s="9" t="s">
        <v>349</v>
      </c>
      <c r="F463" s="9" t="s">
        <v>349</v>
      </c>
    </row>
    <row r="464" ht="12.75"/>
    <row r="465" ht="12.75"/>
    <row r="466" spans="1:2" ht="12.75">
      <c r="A466" s="2" t="s">
        <v>314</v>
      </c>
      <c r="B466" s="2">
        <f>SUM(B468,B475,B483)</f>
        <v>5159</v>
      </c>
    </row>
    <row r="467" ht="12.75"/>
    <row r="468" spans="1:2" ht="12.75">
      <c r="A468" s="2" t="s">
        <v>315</v>
      </c>
      <c r="B468" s="2">
        <f>SUM(B469:B473)</f>
        <v>2018</v>
      </c>
    </row>
    <row r="469" spans="1:2" ht="12.75">
      <c r="A469" s="2" t="s">
        <v>7</v>
      </c>
      <c r="B469" s="2">
        <v>4</v>
      </c>
    </row>
    <row r="470" spans="1:3" ht="12.75">
      <c r="A470" s="2" t="s">
        <v>316</v>
      </c>
      <c r="B470" s="2">
        <v>552</v>
      </c>
      <c r="C470" s="2">
        <v>10</v>
      </c>
    </row>
    <row r="471" spans="1:3" ht="12.75">
      <c r="A471" s="2" t="s">
        <v>317</v>
      </c>
      <c r="B471" s="2">
        <v>507</v>
      </c>
      <c r="C471" s="2">
        <v>10</v>
      </c>
    </row>
    <row r="472" spans="1:3" ht="12.75">
      <c r="A472" s="2" t="s">
        <v>318</v>
      </c>
      <c r="B472" s="2">
        <v>487</v>
      </c>
      <c r="C472" s="2">
        <v>10</v>
      </c>
    </row>
    <row r="473" spans="1:3" ht="12.75">
      <c r="A473" s="2" t="s">
        <v>319</v>
      </c>
      <c r="B473" s="2">
        <v>468</v>
      </c>
      <c r="C473" s="2">
        <v>10</v>
      </c>
    </row>
    <row r="474" ht="12.75"/>
    <row r="475" spans="1:2" ht="12.75">
      <c r="A475" s="2" t="s">
        <v>320</v>
      </c>
      <c r="B475" s="2">
        <f>SUM(B476:B481)</f>
        <v>2959</v>
      </c>
    </row>
    <row r="476" spans="1:2" ht="12.75">
      <c r="A476" s="2" t="s">
        <v>7</v>
      </c>
      <c r="B476" s="2">
        <v>4</v>
      </c>
    </row>
    <row r="477" spans="1:3" ht="12.75">
      <c r="A477" s="2" t="s">
        <v>321</v>
      </c>
      <c r="B477" s="2">
        <v>503</v>
      </c>
      <c r="C477" s="2">
        <v>10</v>
      </c>
    </row>
    <row r="478" spans="1:3" ht="12.75">
      <c r="A478" s="2" t="s">
        <v>322</v>
      </c>
      <c r="B478" s="2">
        <v>563</v>
      </c>
      <c r="C478" s="2">
        <v>10</v>
      </c>
    </row>
    <row r="479" spans="1:3" ht="12.75">
      <c r="A479" s="2" t="s">
        <v>323</v>
      </c>
      <c r="B479" s="2">
        <v>584</v>
      </c>
      <c r="C479" s="2">
        <v>10</v>
      </c>
    </row>
    <row r="480" spans="1:3" ht="12.75">
      <c r="A480" s="2" t="s">
        <v>324</v>
      </c>
      <c r="B480" s="2">
        <v>700</v>
      </c>
      <c r="C480" s="2">
        <v>10</v>
      </c>
    </row>
    <row r="481" spans="1:3" ht="12.75">
      <c r="A481" s="2" t="s">
        <v>325</v>
      </c>
      <c r="B481" s="2">
        <v>605</v>
      </c>
      <c r="C481" s="2">
        <v>10</v>
      </c>
    </row>
    <row r="482" ht="12.75"/>
    <row r="483" spans="1:2" ht="12.75">
      <c r="A483" s="2" t="s">
        <v>326</v>
      </c>
      <c r="B483" s="2">
        <f>SUM(B484:B485)</f>
        <v>182</v>
      </c>
    </row>
    <row r="484" spans="1:6" ht="12.75">
      <c r="A484" s="12" t="s">
        <v>406</v>
      </c>
      <c r="B484" s="2">
        <v>93</v>
      </c>
      <c r="D484" s="6" t="s">
        <v>383</v>
      </c>
      <c r="E484" s="9" t="s">
        <v>407</v>
      </c>
      <c r="F484" s="6" t="s">
        <v>383</v>
      </c>
    </row>
    <row r="485" spans="1:6" ht="12.75">
      <c r="A485" s="11" t="s">
        <v>405</v>
      </c>
      <c r="B485" s="2">
        <v>89</v>
      </c>
      <c r="D485" s="9" t="s">
        <v>341</v>
      </c>
      <c r="E485" s="9" t="s">
        <v>341</v>
      </c>
      <c r="F485" s="9" t="s">
        <v>341</v>
      </c>
    </row>
    <row r="486" ht="12.75"/>
    <row r="487" ht="12.75"/>
    <row r="488" spans="1:2" ht="12.75">
      <c r="A488" s="2" t="s">
        <v>327</v>
      </c>
      <c r="B488" s="2">
        <f>SUM(B490,B497,B504,B510)</f>
        <v>1299</v>
      </c>
    </row>
    <row r="489" ht="12.75"/>
    <row r="490" spans="1:2" ht="12.75">
      <c r="A490" s="2" t="s">
        <v>328</v>
      </c>
      <c r="B490" s="2">
        <f>SUM(B491:B495)</f>
        <v>400</v>
      </c>
    </row>
    <row r="491" spans="1:6" ht="12.75">
      <c r="A491" s="12" t="s">
        <v>456</v>
      </c>
      <c r="B491" s="2">
        <v>111</v>
      </c>
      <c r="E491" s="9" t="s">
        <v>377</v>
      </c>
      <c r="F491" s="10" t="s">
        <v>377</v>
      </c>
    </row>
    <row r="492" spans="1:5" ht="12.75">
      <c r="A492" s="12" t="s">
        <v>455</v>
      </c>
      <c r="B492" s="2">
        <v>64</v>
      </c>
      <c r="E492" s="10" t="s">
        <v>342</v>
      </c>
    </row>
    <row r="493" spans="1:5" ht="12.75">
      <c r="A493" s="12" t="s">
        <v>453</v>
      </c>
      <c r="B493" s="2">
        <v>70</v>
      </c>
      <c r="E493" s="9" t="s">
        <v>374</v>
      </c>
    </row>
    <row r="494" spans="1:5" ht="12.75">
      <c r="A494" s="12" t="s">
        <v>433</v>
      </c>
      <c r="B494" s="2">
        <v>60</v>
      </c>
      <c r="E494" s="6" t="s">
        <v>434</v>
      </c>
    </row>
    <row r="495" spans="1:5" ht="12.75">
      <c r="A495" s="12" t="s">
        <v>454</v>
      </c>
      <c r="B495" s="2">
        <v>95</v>
      </c>
      <c r="E495" s="9" t="s">
        <v>375</v>
      </c>
    </row>
    <row r="496" ht="12.75"/>
    <row r="497" spans="1:2" ht="12.75">
      <c r="A497" s="2" t="s">
        <v>329</v>
      </c>
      <c r="B497" s="2">
        <f>SUM(B498:B502)</f>
        <v>290</v>
      </c>
    </row>
    <row r="498" spans="1:2" ht="12.75">
      <c r="A498" s="2" t="s">
        <v>330</v>
      </c>
      <c r="B498" s="2">
        <v>68</v>
      </c>
    </row>
    <row r="499" spans="1:6" ht="12.75">
      <c r="A499" s="2" t="s">
        <v>331</v>
      </c>
      <c r="B499" s="2">
        <v>57</v>
      </c>
      <c r="E499" s="10" t="s">
        <v>444</v>
      </c>
      <c r="F499" s="9" t="s">
        <v>444</v>
      </c>
    </row>
    <row r="500" spans="1:5" ht="12.75">
      <c r="A500" s="2" t="s">
        <v>332</v>
      </c>
      <c r="B500" s="2">
        <v>52</v>
      </c>
      <c r="E500" s="9" t="s">
        <v>355</v>
      </c>
    </row>
    <row r="501" spans="1:2" ht="12.75">
      <c r="A501" s="2" t="s">
        <v>333</v>
      </c>
      <c r="B501" s="2">
        <v>70</v>
      </c>
    </row>
    <row r="502" spans="1:5" ht="12.75">
      <c r="A502" s="12" t="s">
        <v>442</v>
      </c>
      <c r="B502" s="2">
        <v>43</v>
      </c>
      <c r="E502" s="9" t="s">
        <v>367</v>
      </c>
    </row>
    <row r="503" ht="12.75"/>
    <row r="504" spans="1:2" ht="12.75">
      <c r="A504" s="2" t="s">
        <v>334</v>
      </c>
      <c r="B504" s="2">
        <f>SUM(B505:B508)</f>
        <v>266</v>
      </c>
    </row>
    <row r="505" spans="1:6" ht="12.75">
      <c r="A505" s="12" t="s">
        <v>457</v>
      </c>
      <c r="B505" s="2">
        <v>100</v>
      </c>
      <c r="D505" s="6" t="s">
        <v>396</v>
      </c>
      <c r="E505" s="10" t="s">
        <v>378</v>
      </c>
      <c r="F505" s="6" t="s">
        <v>396</v>
      </c>
    </row>
    <row r="506" spans="1:6" ht="12.75">
      <c r="A506" s="12" t="s">
        <v>446</v>
      </c>
      <c r="B506" s="2">
        <v>49</v>
      </c>
      <c r="E506" s="9" t="s">
        <v>370</v>
      </c>
      <c r="F506" s="10" t="s">
        <v>370</v>
      </c>
    </row>
    <row r="507" spans="1:6" ht="12.75">
      <c r="A507" s="2" t="s">
        <v>195</v>
      </c>
      <c r="B507" s="2">
        <v>58</v>
      </c>
      <c r="F507" s="6" t="s">
        <v>352</v>
      </c>
    </row>
    <row r="508" spans="1:6" ht="12.75">
      <c r="A508" s="12" t="s">
        <v>445</v>
      </c>
      <c r="B508" s="2">
        <v>59</v>
      </c>
      <c r="E508" s="6" t="s">
        <v>369</v>
      </c>
      <c r="F508" s="6" t="s">
        <v>352</v>
      </c>
    </row>
    <row r="509" ht="12.75"/>
    <row r="510" spans="1:2" ht="12.75">
      <c r="A510" s="2" t="s">
        <v>335</v>
      </c>
      <c r="B510" s="2">
        <f>SUM(B511:B515)</f>
        <v>343</v>
      </c>
    </row>
    <row r="511" spans="1:6" ht="12.75">
      <c r="A511" s="12" t="s">
        <v>451</v>
      </c>
      <c r="B511" s="2">
        <v>51</v>
      </c>
      <c r="E511" s="10" t="s">
        <v>371</v>
      </c>
      <c r="F511" s="10" t="s">
        <v>395</v>
      </c>
    </row>
    <row r="512" spans="1:6" ht="12.75">
      <c r="A512" s="12" t="s">
        <v>448</v>
      </c>
      <c r="B512" s="2">
        <v>66</v>
      </c>
      <c r="E512" s="10" t="s">
        <v>372</v>
      </c>
      <c r="F512" s="6" t="s">
        <v>393</v>
      </c>
    </row>
    <row r="513" spans="1:6" ht="12.75">
      <c r="A513" s="12" t="s">
        <v>449</v>
      </c>
      <c r="B513" s="2">
        <v>66</v>
      </c>
      <c r="E513" s="9" t="s">
        <v>373</v>
      </c>
      <c r="F513" s="6" t="s">
        <v>394</v>
      </c>
    </row>
    <row r="514" spans="1:6" ht="12.75">
      <c r="A514" s="12" t="s">
        <v>450</v>
      </c>
      <c r="B514" s="2">
        <v>70</v>
      </c>
      <c r="E514" s="9" t="s">
        <v>452</v>
      </c>
      <c r="F514" s="6" t="s">
        <v>352</v>
      </c>
    </row>
    <row r="515" spans="1:2" ht="12.75">
      <c r="A515" s="2" t="s">
        <v>336</v>
      </c>
      <c r="B515" s="2">
        <v>90</v>
      </c>
    </row>
    <row r="517" ht="12.75"/>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F139"/>
  <sheetViews>
    <sheetView workbookViewId="0" topLeftCell="A1">
      <selection activeCell="A1" sqref="A1:IV1"/>
    </sheetView>
  </sheetViews>
  <sheetFormatPr defaultColWidth="9.140625" defaultRowHeight="12.75"/>
  <cols>
    <col min="1" max="1" width="38.28125" style="2" customWidth="1"/>
    <col min="2" max="2" width="8.421875" style="2" customWidth="1"/>
    <col min="3" max="3" width="7.421875" style="2" customWidth="1"/>
    <col min="4" max="4" width="30.28125" style="2" customWidth="1"/>
    <col min="5" max="5" width="27.8515625" style="2" customWidth="1"/>
    <col min="6" max="6" width="26.8515625" style="2" customWidth="1"/>
  </cols>
  <sheetData>
    <row r="1" spans="1:6" ht="12.75">
      <c r="A1" s="1" t="s">
        <v>0</v>
      </c>
      <c r="B1" s="1" t="s">
        <v>1</v>
      </c>
      <c r="C1" s="1" t="s">
        <v>400</v>
      </c>
      <c r="D1" s="2" t="s">
        <v>339</v>
      </c>
      <c r="E1" s="2" t="s">
        <v>337</v>
      </c>
      <c r="F1" s="2" t="s">
        <v>338</v>
      </c>
    </row>
    <row r="2" ht="12.75">
      <c r="A2" s="4" t="s">
        <v>122</v>
      </c>
    </row>
    <row r="3" ht="12.75"/>
    <row r="4" ht="12.75"/>
    <row r="5" spans="1:2" ht="12.75">
      <c r="A5" s="1" t="s">
        <v>31</v>
      </c>
      <c r="B5" s="2">
        <f>SUM(B7)</f>
        <v>22738</v>
      </c>
    </row>
    <row r="6" ht="12.75"/>
    <row r="7" spans="1:2" ht="12.75">
      <c r="A7" s="1" t="s">
        <v>32</v>
      </c>
      <c r="B7" s="2">
        <f>SUM(B8,B10,B42,B78,B134)</f>
        <v>22738</v>
      </c>
    </row>
    <row r="8" spans="1:2" ht="12.75">
      <c r="A8" s="2" t="s">
        <v>4</v>
      </c>
      <c r="B8" s="2">
        <v>9</v>
      </c>
    </row>
    <row r="9" ht="12.75"/>
    <row r="10" spans="1:2" ht="12.75">
      <c r="A10" s="2" t="s">
        <v>47</v>
      </c>
      <c r="B10" s="2">
        <f>SUM(B11,B13,B21,B28,B36)</f>
        <v>5026</v>
      </c>
    </row>
    <row r="11" spans="1:2" ht="12.75">
      <c r="A11" s="2" t="s">
        <v>5</v>
      </c>
      <c r="B11" s="2">
        <v>6</v>
      </c>
    </row>
    <row r="12" ht="12.75"/>
    <row r="13" spans="1:2" ht="12.75">
      <c r="A13" s="2" t="s">
        <v>6</v>
      </c>
      <c r="B13" s="2">
        <f>SUM(B14:B19)</f>
        <v>1731</v>
      </c>
    </row>
    <row r="14" spans="1:2" ht="12.75">
      <c r="A14" s="2" t="s">
        <v>7</v>
      </c>
      <c r="B14" s="2">
        <v>4</v>
      </c>
    </row>
    <row r="15" spans="1:2" ht="12.75">
      <c r="A15" s="2" t="s">
        <v>8</v>
      </c>
      <c r="B15" s="2">
        <v>281</v>
      </c>
    </row>
    <row r="16" spans="1:2" ht="12.75">
      <c r="A16" s="2" t="s">
        <v>9</v>
      </c>
      <c r="B16" s="2">
        <v>402</v>
      </c>
    </row>
    <row r="17" spans="1:2" ht="12.75">
      <c r="A17" s="2" t="s">
        <v>10</v>
      </c>
      <c r="B17" s="2">
        <v>461</v>
      </c>
    </row>
    <row r="18" spans="1:2" ht="12.75">
      <c r="A18" s="2" t="s">
        <v>11</v>
      </c>
      <c r="B18" s="2">
        <v>276</v>
      </c>
    </row>
    <row r="19" spans="1:2" ht="12.75">
      <c r="A19" s="2" t="s">
        <v>12</v>
      </c>
      <c r="B19" s="2">
        <v>307</v>
      </c>
    </row>
    <row r="20" ht="12.75"/>
    <row r="21" spans="1:2" ht="12.75">
      <c r="A21" s="2" t="s">
        <v>13</v>
      </c>
      <c r="B21" s="2">
        <f>SUM(B22:B26)</f>
        <v>1268</v>
      </c>
    </row>
    <row r="22" spans="1:2" ht="12.75">
      <c r="A22" s="2" t="s">
        <v>7</v>
      </c>
      <c r="B22" s="2">
        <v>4</v>
      </c>
    </row>
    <row r="23" spans="1:2" ht="12.75">
      <c r="A23" s="2" t="s">
        <v>14</v>
      </c>
      <c r="B23" s="2">
        <v>285</v>
      </c>
    </row>
    <row r="24" spans="1:2" ht="12.75">
      <c r="A24" s="2" t="s">
        <v>15</v>
      </c>
      <c r="B24" s="2">
        <v>433</v>
      </c>
    </row>
    <row r="25" spans="1:2" ht="12.75">
      <c r="A25" s="2" t="s">
        <v>16</v>
      </c>
      <c r="B25" s="2">
        <v>391</v>
      </c>
    </row>
    <row r="26" spans="1:2" ht="12.75">
      <c r="A26" s="2" t="s">
        <v>17</v>
      </c>
      <c r="B26" s="2">
        <v>155</v>
      </c>
    </row>
    <row r="27" ht="12.75"/>
    <row r="28" spans="1:2" ht="12.75">
      <c r="A28" s="2" t="s">
        <v>18</v>
      </c>
      <c r="B28" s="2">
        <f>SUM(B29:B34)</f>
        <v>1781</v>
      </c>
    </row>
    <row r="29" spans="1:2" ht="12.75">
      <c r="A29" s="2" t="s">
        <v>7</v>
      </c>
      <c r="B29" s="2">
        <v>4</v>
      </c>
    </row>
    <row r="30" spans="1:2" ht="12.75">
      <c r="A30" s="2" t="s">
        <v>19</v>
      </c>
      <c r="B30" s="2">
        <v>359</v>
      </c>
    </row>
    <row r="31" spans="1:2" ht="12.75">
      <c r="A31" s="2" t="s">
        <v>20</v>
      </c>
      <c r="B31" s="2">
        <v>232</v>
      </c>
    </row>
    <row r="32" spans="1:2" ht="12.75">
      <c r="A32" s="2" t="s">
        <v>21</v>
      </c>
      <c r="B32" s="2">
        <v>397</v>
      </c>
    </row>
    <row r="33" spans="1:2" ht="12.75">
      <c r="A33" s="2" t="s">
        <v>408</v>
      </c>
      <c r="B33" s="2">
        <v>419</v>
      </c>
    </row>
    <row r="34" spans="1:2" ht="12.75">
      <c r="A34" s="2" t="s">
        <v>409</v>
      </c>
      <c r="B34" s="2">
        <v>370</v>
      </c>
    </row>
    <row r="35" ht="12.75"/>
    <row r="36" spans="1:2" ht="12.75">
      <c r="A36" s="2" t="s">
        <v>113</v>
      </c>
      <c r="B36" s="2">
        <f>SUM(B37:B39)</f>
        <v>240</v>
      </c>
    </row>
    <row r="37" spans="1:6" ht="12.75">
      <c r="A37" s="11" t="s">
        <v>413</v>
      </c>
      <c r="B37" s="2">
        <v>70</v>
      </c>
      <c r="D37" s="6" t="s">
        <v>388</v>
      </c>
      <c r="E37" s="10" t="s">
        <v>344</v>
      </c>
      <c r="F37" s="10" t="s">
        <v>347</v>
      </c>
    </row>
    <row r="38" spans="1:6" ht="12.75">
      <c r="A38" s="11" t="s">
        <v>415</v>
      </c>
      <c r="B38" s="2">
        <v>75</v>
      </c>
      <c r="D38" s="7" t="s">
        <v>392</v>
      </c>
      <c r="E38" s="7" t="s">
        <v>392</v>
      </c>
      <c r="F38" s="7" t="s">
        <v>392</v>
      </c>
    </row>
    <row r="39" spans="1:6" ht="12.75">
      <c r="A39" s="11" t="s">
        <v>414</v>
      </c>
      <c r="B39" s="2">
        <v>95</v>
      </c>
      <c r="D39" s="6" t="s">
        <v>385</v>
      </c>
      <c r="E39" s="5" t="s">
        <v>345</v>
      </c>
      <c r="F39" s="6" t="s">
        <v>385</v>
      </c>
    </row>
    <row r="40" ht="12.75"/>
    <row r="41" ht="12.75"/>
    <row r="42" spans="1:2" ht="12.75">
      <c r="A42" s="2" t="s">
        <v>36</v>
      </c>
      <c r="B42" s="2">
        <f>SUM(B43,B45,B52,B60,B70)</f>
        <v>5657</v>
      </c>
    </row>
    <row r="43" spans="1:2" ht="12.75">
      <c r="A43" s="2" t="s">
        <v>5</v>
      </c>
      <c r="B43" s="2">
        <v>6</v>
      </c>
    </row>
    <row r="44" ht="12.75"/>
    <row r="45" spans="1:2" ht="12.75">
      <c r="A45" s="2" t="s">
        <v>37</v>
      </c>
      <c r="B45" s="2">
        <v>945</v>
      </c>
    </row>
    <row r="46" spans="1:2" ht="12.75">
      <c r="A46" s="2" t="s">
        <v>7</v>
      </c>
      <c r="B46" s="2" t="s">
        <v>23</v>
      </c>
    </row>
    <row r="47" spans="1:2" ht="12.75">
      <c r="A47" s="2" t="s">
        <v>38</v>
      </c>
      <c r="B47" s="2" t="s">
        <v>23</v>
      </c>
    </row>
    <row r="48" spans="1:2" ht="12.75">
      <c r="A48" s="2" t="s">
        <v>39</v>
      </c>
      <c r="B48" s="2" t="s">
        <v>23</v>
      </c>
    </row>
    <row r="49" spans="1:2" ht="12.75">
      <c r="A49" s="2" t="s">
        <v>40</v>
      </c>
      <c r="B49" s="2" t="s">
        <v>23</v>
      </c>
    </row>
    <row r="50" spans="1:2" ht="12.75">
      <c r="A50" s="2" t="s">
        <v>63</v>
      </c>
      <c r="B50" s="2" t="s">
        <v>23</v>
      </c>
    </row>
    <row r="51" ht="12.75"/>
    <row r="52" spans="1:2" ht="12.75">
      <c r="A52" s="2" t="s">
        <v>64</v>
      </c>
      <c r="B52" s="2">
        <v>1874</v>
      </c>
    </row>
    <row r="53" spans="1:2" ht="12.75">
      <c r="A53" s="2" t="s">
        <v>7</v>
      </c>
      <c r="B53" s="2" t="s">
        <v>23</v>
      </c>
    </row>
    <row r="54" spans="1:2" ht="12.75">
      <c r="A54" s="2" t="s">
        <v>65</v>
      </c>
      <c r="B54" s="2" t="s">
        <v>23</v>
      </c>
    </row>
    <row r="55" spans="1:2" ht="12.75">
      <c r="A55" s="2" t="s">
        <v>66</v>
      </c>
      <c r="B55" s="2" t="s">
        <v>23</v>
      </c>
    </row>
    <row r="56" spans="1:2" ht="12.75">
      <c r="A56" s="2" t="s">
        <v>67</v>
      </c>
      <c r="B56" s="2" t="s">
        <v>23</v>
      </c>
    </row>
    <row r="57" spans="1:2" ht="12.75">
      <c r="A57" s="2" t="s">
        <v>68</v>
      </c>
      <c r="B57" s="2" t="s">
        <v>23</v>
      </c>
    </row>
    <row r="58" spans="1:2" ht="12.75">
      <c r="A58" s="2" t="s">
        <v>69</v>
      </c>
      <c r="B58" s="2" t="s">
        <v>23</v>
      </c>
    </row>
    <row r="59" ht="12.75"/>
    <row r="60" spans="1:2" ht="12.75">
      <c r="A60" s="2" t="s">
        <v>70</v>
      </c>
      <c r="B60" s="2">
        <v>2444</v>
      </c>
    </row>
    <row r="61" spans="1:2" ht="12.75">
      <c r="A61" s="2" t="s">
        <v>7</v>
      </c>
      <c r="B61" s="2" t="s">
        <v>23</v>
      </c>
    </row>
    <row r="62" spans="1:2" ht="12.75">
      <c r="A62" s="2" t="s">
        <v>61</v>
      </c>
      <c r="B62" s="2" t="s">
        <v>23</v>
      </c>
    </row>
    <row r="63" spans="1:2" ht="12.75">
      <c r="A63" s="2" t="s">
        <v>71</v>
      </c>
      <c r="B63" s="2" t="s">
        <v>23</v>
      </c>
    </row>
    <row r="64" spans="1:2" ht="12.75">
      <c r="A64" s="2" t="s">
        <v>72</v>
      </c>
      <c r="B64" s="2" t="s">
        <v>23</v>
      </c>
    </row>
    <row r="65" spans="1:2" ht="12.75">
      <c r="A65" s="2" t="s">
        <v>73</v>
      </c>
      <c r="B65" s="2" t="s">
        <v>23</v>
      </c>
    </row>
    <row r="66" spans="1:2" ht="12.75">
      <c r="A66" s="2" t="s">
        <v>74</v>
      </c>
      <c r="B66" s="2" t="s">
        <v>23</v>
      </c>
    </row>
    <row r="67" spans="1:2" ht="12.75">
      <c r="A67" s="2" t="s">
        <v>75</v>
      </c>
      <c r="B67" s="2" t="s">
        <v>23</v>
      </c>
    </row>
    <row r="68" spans="1:2" ht="12.75">
      <c r="A68" s="2" t="s">
        <v>76</v>
      </c>
      <c r="B68" s="2" t="s">
        <v>23</v>
      </c>
    </row>
    <row r="69" ht="12.75"/>
    <row r="70" spans="1:2" ht="12.75">
      <c r="A70" s="2" t="s">
        <v>77</v>
      </c>
      <c r="B70" s="2">
        <f>SUM(B71:B75)</f>
        <v>388</v>
      </c>
    </row>
    <row r="71" spans="1:6" ht="12.75">
      <c r="A71" s="2" t="s">
        <v>483</v>
      </c>
      <c r="B71" s="2">
        <v>79</v>
      </c>
      <c r="D71" s="6" t="s">
        <v>482</v>
      </c>
      <c r="E71" s="6"/>
      <c r="F71" s="6" t="s">
        <v>482</v>
      </c>
    </row>
    <row r="72" spans="1:6" ht="12.75">
      <c r="A72" s="2" t="s">
        <v>484</v>
      </c>
      <c r="B72" s="2">
        <v>68</v>
      </c>
      <c r="D72" s="6" t="s">
        <v>390</v>
      </c>
      <c r="E72" s="6"/>
      <c r="F72" s="6" t="s">
        <v>390</v>
      </c>
    </row>
    <row r="73" spans="1:6" ht="12.75">
      <c r="A73" s="12" t="s">
        <v>427</v>
      </c>
      <c r="B73" s="2">
        <v>75</v>
      </c>
      <c r="D73" s="6" t="s">
        <v>358</v>
      </c>
      <c r="E73" s="9" t="s">
        <v>358</v>
      </c>
      <c r="F73" s="6" t="s">
        <v>358</v>
      </c>
    </row>
    <row r="74" spans="1:6" ht="12.75">
      <c r="A74" s="2" t="s">
        <v>485</v>
      </c>
      <c r="B74" s="2">
        <v>75</v>
      </c>
      <c r="D74" s="6" t="s">
        <v>486</v>
      </c>
      <c r="E74" s="6"/>
      <c r="F74" s="6" t="s">
        <v>352</v>
      </c>
    </row>
    <row r="75" spans="1:6" ht="12.75">
      <c r="A75" s="11" t="s">
        <v>416</v>
      </c>
      <c r="B75" s="2">
        <v>91</v>
      </c>
      <c r="D75" s="10" t="s">
        <v>347</v>
      </c>
      <c r="E75" s="10" t="s">
        <v>347</v>
      </c>
      <c r="F75" s="10" t="s">
        <v>347</v>
      </c>
    </row>
    <row r="76" ht="12.75"/>
    <row r="77" ht="12.75"/>
    <row r="78" spans="1:2" ht="12.75">
      <c r="A78" s="2" t="s">
        <v>78</v>
      </c>
      <c r="B78" s="2">
        <f>SUM(B79,B81,B89,B96,B104,B111,B118,B127)</f>
        <v>10807</v>
      </c>
    </row>
    <row r="79" spans="1:2" ht="12.75">
      <c r="A79" s="2" t="s">
        <v>5</v>
      </c>
      <c r="B79" s="2">
        <v>6</v>
      </c>
    </row>
    <row r="80" ht="12.75"/>
    <row r="81" spans="1:2" ht="12.75">
      <c r="A81" s="2" t="s">
        <v>79</v>
      </c>
      <c r="B81" s="2">
        <f>SUM(B82:B87)</f>
        <v>2005</v>
      </c>
    </row>
    <row r="82" spans="1:2" ht="12.75">
      <c r="A82" s="2" t="s">
        <v>7</v>
      </c>
      <c r="B82" s="2">
        <v>4</v>
      </c>
    </row>
    <row r="83" spans="1:2" ht="12.75">
      <c r="A83" s="2" t="s">
        <v>80</v>
      </c>
      <c r="B83" s="2">
        <v>309</v>
      </c>
    </row>
    <row r="84" spans="1:2" ht="12.75">
      <c r="A84" s="2" t="s">
        <v>81</v>
      </c>
      <c r="B84" s="2">
        <v>405</v>
      </c>
    </row>
    <row r="85" spans="1:2" ht="12.75">
      <c r="A85" s="2" t="s">
        <v>82</v>
      </c>
      <c r="B85" s="2">
        <v>443</v>
      </c>
    </row>
    <row r="86" spans="1:2" ht="12.75">
      <c r="A86" s="2" t="s">
        <v>83</v>
      </c>
      <c r="B86" s="2">
        <v>452</v>
      </c>
    </row>
    <row r="87" spans="1:2" ht="12.75">
      <c r="A87" s="2" t="s">
        <v>84</v>
      </c>
      <c r="B87" s="2">
        <v>392</v>
      </c>
    </row>
    <row r="88" ht="12.75"/>
    <row r="89" spans="1:2" ht="12.75">
      <c r="A89" s="2" t="s">
        <v>85</v>
      </c>
      <c r="B89" s="2">
        <f>SUM(B90:B94)</f>
        <v>1827</v>
      </c>
    </row>
    <row r="90" spans="1:2" ht="12.75">
      <c r="A90" s="2" t="s">
        <v>7</v>
      </c>
      <c r="B90" s="2">
        <v>4</v>
      </c>
    </row>
    <row r="91" spans="1:2" ht="12.75">
      <c r="A91" s="2" t="s">
        <v>86</v>
      </c>
      <c r="B91" s="2">
        <v>516</v>
      </c>
    </row>
    <row r="92" spans="1:2" ht="12.75">
      <c r="A92" s="2" t="s">
        <v>87</v>
      </c>
      <c r="B92" s="2">
        <v>476</v>
      </c>
    </row>
    <row r="93" spans="1:2" ht="12.75">
      <c r="A93" s="2" t="s">
        <v>88</v>
      </c>
      <c r="B93" s="2">
        <v>494</v>
      </c>
    </row>
    <row r="94" spans="1:2" ht="12.75">
      <c r="A94" s="2" t="s">
        <v>89</v>
      </c>
      <c r="B94" s="2">
        <v>337</v>
      </c>
    </row>
    <row r="95" ht="12.75"/>
    <row r="96" spans="1:2" ht="12.75">
      <c r="A96" s="2" t="s">
        <v>96</v>
      </c>
      <c r="B96" s="2">
        <f>SUM(B97:B102)</f>
        <v>1501</v>
      </c>
    </row>
    <row r="97" spans="1:2" ht="12.75">
      <c r="A97" s="2" t="s">
        <v>7</v>
      </c>
      <c r="B97" s="2">
        <v>4</v>
      </c>
    </row>
    <row r="98" spans="1:2" ht="12.75">
      <c r="A98" s="2" t="s">
        <v>97</v>
      </c>
      <c r="B98" s="2">
        <v>175</v>
      </c>
    </row>
    <row r="99" spans="1:2" ht="12.75">
      <c r="A99" s="2" t="s">
        <v>98</v>
      </c>
      <c r="B99" s="2">
        <v>226</v>
      </c>
    </row>
    <row r="100" spans="1:2" ht="12.75">
      <c r="A100" s="2" t="s">
        <v>99</v>
      </c>
      <c r="B100" s="2">
        <v>441</v>
      </c>
    </row>
    <row r="101" spans="1:2" ht="12.75">
      <c r="A101" s="2" t="s">
        <v>100</v>
      </c>
      <c r="B101" s="2">
        <v>324</v>
      </c>
    </row>
    <row r="102" spans="1:2" ht="12.75">
      <c r="A102" s="2" t="s">
        <v>101</v>
      </c>
      <c r="B102" s="2">
        <v>331</v>
      </c>
    </row>
    <row r="103" ht="12.75"/>
    <row r="104" spans="1:2" ht="12.75">
      <c r="A104" s="2" t="s">
        <v>102</v>
      </c>
      <c r="B104" s="2">
        <f>SUM(B105:B109)</f>
        <v>1450</v>
      </c>
    </row>
    <row r="105" spans="1:2" ht="12.75">
      <c r="A105" s="2" t="s">
        <v>7</v>
      </c>
      <c r="B105" s="2">
        <v>4</v>
      </c>
    </row>
    <row r="106" spans="1:2" ht="12.75">
      <c r="A106" s="2" t="s">
        <v>103</v>
      </c>
      <c r="B106" s="2">
        <v>431</v>
      </c>
    </row>
    <row r="107" spans="1:2" ht="12.75">
      <c r="A107" s="2" t="s">
        <v>104</v>
      </c>
      <c r="B107" s="2">
        <v>341</v>
      </c>
    </row>
    <row r="108" spans="1:2" ht="12.75">
      <c r="A108" s="2" t="s">
        <v>105</v>
      </c>
      <c r="B108" s="2">
        <v>425</v>
      </c>
    </row>
    <row r="109" spans="1:2" ht="12.75">
      <c r="A109" s="2" t="s">
        <v>106</v>
      </c>
      <c r="B109" s="2">
        <v>249</v>
      </c>
    </row>
    <row r="110" ht="12.75"/>
    <row r="111" spans="1:2" ht="12.75">
      <c r="A111" s="2" t="s">
        <v>107</v>
      </c>
      <c r="B111" s="2">
        <f>SUM(B112:B116)</f>
        <v>1594</v>
      </c>
    </row>
    <row r="112" spans="1:2" ht="12.75">
      <c r="A112" s="2" t="s">
        <v>7</v>
      </c>
      <c r="B112" s="2">
        <v>4</v>
      </c>
    </row>
    <row r="113" spans="1:2" ht="12.75">
      <c r="A113" s="2" t="s">
        <v>108</v>
      </c>
      <c r="B113" s="2">
        <v>201</v>
      </c>
    </row>
    <row r="114" spans="1:2" ht="12.75">
      <c r="A114" s="2" t="s">
        <v>109</v>
      </c>
      <c r="B114" s="2">
        <v>449</v>
      </c>
    </row>
    <row r="115" spans="1:2" ht="12.75">
      <c r="A115" s="2" t="s">
        <v>110</v>
      </c>
      <c r="B115" s="2">
        <v>473</v>
      </c>
    </row>
    <row r="116" spans="1:2" ht="12.75">
      <c r="A116" s="2" t="s">
        <v>111</v>
      </c>
      <c r="B116" s="2">
        <v>467</v>
      </c>
    </row>
    <row r="117" ht="12.75"/>
    <row r="118" spans="1:2" ht="12.75">
      <c r="A118" s="2" t="s">
        <v>114</v>
      </c>
      <c r="B118" s="2">
        <f>SUM(B119:B125)</f>
        <v>2072</v>
      </c>
    </row>
    <row r="119" spans="1:2" ht="12.75">
      <c r="A119" s="2" t="s">
        <v>7</v>
      </c>
      <c r="B119" s="2">
        <v>3</v>
      </c>
    </row>
    <row r="120" spans="1:2" ht="12.75">
      <c r="A120" s="2" t="s">
        <v>52</v>
      </c>
      <c r="B120" s="2">
        <v>313</v>
      </c>
    </row>
    <row r="121" spans="1:2" ht="12.75">
      <c r="A121" s="2" t="s">
        <v>53</v>
      </c>
      <c r="B121" s="2">
        <v>342</v>
      </c>
    </row>
    <row r="122" spans="1:2" ht="12.75">
      <c r="A122" s="2" t="s">
        <v>54</v>
      </c>
      <c r="B122" s="2">
        <v>369</v>
      </c>
    </row>
    <row r="123" spans="1:2" ht="12.75">
      <c r="A123" s="2" t="s">
        <v>55</v>
      </c>
      <c r="B123" s="2">
        <v>446</v>
      </c>
    </row>
    <row r="124" spans="1:2" ht="12.75">
      <c r="A124" s="2" t="s">
        <v>56</v>
      </c>
      <c r="B124" s="2">
        <v>390</v>
      </c>
    </row>
    <row r="125" spans="1:2" ht="12.75">
      <c r="A125" s="2" t="s">
        <v>57</v>
      </c>
      <c r="B125" s="2">
        <v>209</v>
      </c>
    </row>
    <row r="126" ht="12.75"/>
    <row r="127" spans="1:2" ht="12.75">
      <c r="A127" s="2" t="s">
        <v>112</v>
      </c>
      <c r="B127" s="2">
        <f>SUM(B128:B131)</f>
        <v>352</v>
      </c>
    </row>
    <row r="128" spans="1:6" ht="12.75">
      <c r="A128" s="12" t="s">
        <v>429</v>
      </c>
      <c r="B128" s="2">
        <v>105</v>
      </c>
      <c r="D128" s="10" t="s">
        <v>361</v>
      </c>
      <c r="E128" s="10" t="s">
        <v>361</v>
      </c>
      <c r="F128" s="10" t="s">
        <v>361</v>
      </c>
    </row>
    <row r="129" spans="1:6" ht="12.75">
      <c r="A129" s="12" t="s">
        <v>437</v>
      </c>
      <c r="B129" s="2">
        <v>72</v>
      </c>
      <c r="D129" s="10" t="s">
        <v>438</v>
      </c>
      <c r="E129" s="10" t="s">
        <v>438</v>
      </c>
      <c r="F129" s="10" t="s">
        <v>438</v>
      </c>
    </row>
    <row r="130" spans="1:6" ht="12.75">
      <c r="A130" s="2" t="s">
        <v>487</v>
      </c>
      <c r="B130" s="2">
        <v>73</v>
      </c>
      <c r="D130" s="6" t="s">
        <v>488</v>
      </c>
      <c r="E130" s="6"/>
      <c r="F130" s="6"/>
    </row>
    <row r="131" spans="1:6" ht="12.75">
      <c r="A131" s="12" t="s">
        <v>436</v>
      </c>
      <c r="B131" s="2">
        <v>102</v>
      </c>
      <c r="D131" s="6" t="s">
        <v>358</v>
      </c>
      <c r="E131" s="10" t="s">
        <v>364</v>
      </c>
      <c r="F131" s="10" t="s">
        <v>364</v>
      </c>
    </row>
    <row r="132" ht="12.75"/>
    <row r="133" ht="12.75"/>
    <row r="134" spans="1:2" ht="12.75">
      <c r="A134" s="2" t="s">
        <v>115</v>
      </c>
      <c r="B134" s="2">
        <f>SUM(B135:B139)</f>
        <v>1239</v>
      </c>
    </row>
    <row r="135" spans="1:2" ht="12.75">
      <c r="A135" s="2" t="s">
        <v>7</v>
      </c>
      <c r="B135" s="2">
        <v>4</v>
      </c>
    </row>
    <row r="136" spans="1:2" ht="12.75">
      <c r="A136" s="2" t="s">
        <v>117</v>
      </c>
      <c r="B136" s="2">
        <v>410</v>
      </c>
    </row>
    <row r="137" spans="1:2" ht="12.75">
      <c r="A137" s="2" t="s">
        <v>119</v>
      </c>
      <c r="B137" s="2">
        <v>364</v>
      </c>
    </row>
    <row r="138" spans="1:2" ht="12.75">
      <c r="A138" s="2" t="s">
        <v>120</v>
      </c>
      <c r="B138" s="2">
        <v>386</v>
      </c>
    </row>
    <row r="139" spans="1:6" ht="12.75">
      <c r="A139" s="2" t="s">
        <v>461</v>
      </c>
      <c r="B139" s="2">
        <v>75</v>
      </c>
      <c r="D139" s="6" t="s">
        <v>462</v>
      </c>
      <c r="E139" s="6" t="s">
        <v>462</v>
      </c>
      <c r="F139" s="6" t="s">
        <v>462</v>
      </c>
    </row>
    <row r="140" ht="12.75"/>
    <row r="141" ht="12.75"/>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F362"/>
  <sheetViews>
    <sheetView workbookViewId="0" topLeftCell="A1">
      <selection activeCell="A1" sqref="A1:IV1"/>
    </sheetView>
  </sheetViews>
  <sheetFormatPr defaultColWidth="9.140625" defaultRowHeight="12.75"/>
  <cols>
    <col min="1" max="1" width="40.421875" style="2" customWidth="1"/>
    <col min="2" max="2" width="7.28125" style="2" customWidth="1"/>
    <col min="3" max="3" width="6.140625" style="2" customWidth="1"/>
    <col min="4" max="4" width="29.8515625" style="2" customWidth="1"/>
    <col min="5" max="5" width="30.421875" style="2" customWidth="1"/>
    <col min="6" max="6" width="27.7109375" style="2" customWidth="1"/>
  </cols>
  <sheetData>
    <row r="1" spans="1:6" ht="12.75">
      <c r="A1" s="1" t="s">
        <v>0</v>
      </c>
      <c r="B1" s="1" t="s">
        <v>1</v>
      </c>
      <c r="C1" s="1" t="s">
        <v>400</v>
      </c>
      <c r="D1" s="2" t="s">
        <v>339</v>
      </c>
      <c r="E1" s="2" t="s">
        <v>337</v>
      </c>
      <c r="F1" s="2" t="s">
        <v>338</v>
      </c>
    </row>
    <row r="2" ht="12.75">
      <c r="A2" s="1" t="s">
        <v>123</v>
      </c>
    </row>
    <row r="3" ht="12.75">
      <c r="A3" s="1"/>
    </row>
    <row r="4" ht="12.75">
      <c r="A4" s="1"/>
    </row>
    <row r="5" ht="12.75">
      <c r="A5" s="1"/>
    </row>
    <row r="6" spans="1:2" ht="12.75">
      <c r="A6" s="1" t="s">
        <v>44</v>
      </c>
      <c r="B6" s="2">
        <f>SUM(B7,B9,B143,B186,B212)</f>
        <v>58480</v>
      </c>
    </row>
    <row r="7" spans="1:2" ht="12.75">
      <c r="A7" s="1" t="s">
        <v>45</v>
      </c>
      <c r="B7" s="2">
        <v>8</v>
      </c>
    </row>
    <row r="8" ht="12.75"/>
    <row r="9" spans="1:2" ht="12.75">
      <c r="A9" s="2" t="s">
        <v>46</v>
      </c>
      <c r="B9" s="2">
        <f>SUM(B10,B12,B38,B65,B93,B116,B126)</f>
        <v>23608</v>
      </c>
    </row>
    <row r="10" spans="1:2" ht="12.75">
      <c r="A10" s="2" t="s">
        <v>4</v>
      </c>
      <c r="B10" s="2">
        <v>6</v>
      </c>
    </row>
    <row r="11" ht="12.75"/>
    <row r="12" spans="1:2" ht="12.75">
      <c r="A12" s="2" t="s">
        <v>124</v>
      </c>
      <c r="B12" s="2">
        <f>SUM(B13,B15,B22,B29)</f>
        <v>4784</v>
      </c>
    </row>
    <row r="13" spans="1:2" ht="12.75">
      <c r="A13" s="2" t="s">
        <v>5</v>
      </c>
      <c r="B13" s="2">
        <v>3</v>
      </c>
    </row>
    <row r="14" ht="12.75"/>
    <row r="15" spans="1:2" ht="12.75">
      <c r="A15" s="2" t="s">
        <v>125</v>
      </c>
      <c r="B15" s="2">
        <f>SUM(B16:B20)</f>
        <v>1553</v>
      </c>
    </row>
    <row r="16" spans="1:2" ht="12.75">
      <c r="A16" s="2" t="s">
        <v>7</v>
      </c>
      <c r="B16" s="2">
        <v>4</v>
      </c>
    </row>
    <row r="17" spans="1:2" ht="12.75">
      <c r="A17" s="2" t="s">
        <v>126</v>
      </c>
      <c r="B17" s="2">
        <v>406</v>
      </c>
    </row>
    <row r="18" spans="1:2" ht="12.75">
      <c r="A18" s="2" t="s">
        <v>62</v>
      </c>
      <c r="B18" s="2">
        <v>407</v>
      </c>
    </row>
    <row r="19" spans="1:2" ht="12.75">
      <c r="A19" s="2" t="s">
        <v>127</v>
      </c>
      <c r="B19" s="2">
        <v>353</v>
      </c>
    </row>
    <row r="20" spans="1:2" ht="12.75">
      <c r="A20" s="2" t="s">
        <v>128</v>
      </c>
      <c r="B20" s="2">
        <v>383</v>
      </c>
    </row>
    <row r="21" ht="12.75"/>
    <row r="22" spans="1:2" ht="12.75">
      <c r="A22" s="2" t="s">
        <v>129</v>
      </c>
      <c r="B22" s="2">
        <f>SUM(B23:B27)</f>
        <v>1213</v>
      </c>
    </row>
    <row r="23" spans="1:2" ht="12.75">
      <c r="A23" s="2" t="s">
        <v>7</v>
      </c>
      <c r="B23" s="2">
        <v>4</v>
      </c>
    </row>
    <row r="24" spans="1:2" ht="12.75">
      <c r="A24" s="2" t="s">
        <v>130</v>
      </c>
      <c r="B24" s="2">
        <v>301</v>
      </c>
    </row>
    <row r="25" spans="1:2" ht="12.75">
      <c r="A25" s="2" t="s">
        <v>131</v>
      </c>
      <c r="B25" s="2">
        <v>270</v>
      </c>
    </row>
    <row r="26" spans="1:2" ht="12.75">
      <c r="A26" s="2" t="s">
        <v>132</v>
      </c>
      <c r="B26" s="2">
        <v>402</v>
      </c>
    </row>
    <row r="27" spans="1:2" ht="12.75">
      <c r="A27" s="2" t="s">
        <v>133</v>
      </c>
      <c r="B27" s="2">
        <v>236</v>
      </c>
    </row>
    <row r="28" ht="12.75"/>
    <row r="29" spans="1:2" ht="12.75">
      <c r="A29" s="2" t="s">
        <v>134</v>
      </c>
      <c r="B29" s="2">
        <f>SUM(B30:B35)</f>
        <v>2015</v>
      </c>
    </row>
    <row r="30" spans="1:2" ht="12.75">
      <c r="A30" s="2" t="s">
        <v>7</v>
      </c>
      <c r="B30" s="2">
        <v>3</v>
      </c>
    </row>
    <row r="31" spans="1:2" ht="12.75">
      <c r="A31" s="2" t="s">
        <v>135</v>
      </c>
      <c r="B31" s="2">
        <v>515</v>
      </c>
    </row>
    <row r="32" spans="1:2" ht="12.75">
      <c r="A32" s="2" t="s">
        <v>136</v>
      </c>
      <c r="B32" s="2">
        <v>471</v>
      </c>
    </row>
    <row r="33" spans="1:2" ht="12.75">
      <c r="A33" s="2" t="s">
        <v>137</v>
      </c>
      <c r="B33" s="2">
        <v>147</v>
      </c>
    </row>
    <row r="34" spans="1:2" ht="12.75">
      <c r="A34" s="2" t="s">
        <v>138</v>
      </c>
      <c r="B34" s="2">
        <v>382</v>
      </c>
    </row>
    <row r="35" spans="1:2" ht="12.75">
      <c r="A35" s="2" t="s">
        <v>139</v>
      </c>
      <c r="B35" s="2">
        <v>497</v>
      </c>
    </row>
    <row r="36" ht="12.75"/>
    <row r="37" ht="12.75"/>
    <row r="38" spans="1:2" ht="12.75">
      <c r="A38" s="2" t="s">
        <v>140</v>
      </c>
      <c r="B38" s="2">
        <f>SUM(B40,B48,B56)</f>
        <v>5922</v>
      </c>
    </row>
    <row r="39" ht="12.75"/>
    <row r="40" spans="1:2" ht="12.75">
      <c r="A40" s="2" t="s">
        <v>141</v>
      </c>
      <c r="B40" s="2">
        <f>SUM(B41:B46)</f>
        <v>1465</v>
      </c>
    </row>
    <row r="41" spans="1:2" ht="12.75">
      <c r="A41" s="2" t="s">
        <v>7</v>
      </c>
      <c r="B41" s="2">
        <v>4</v>
      </c>
    </row>
    <row r="42" spans="1:2" ht="12.75">
      <c r="A42" s="2" t="s">
        <v>142</v>
      </c>
      <c r="B42" s="2">
        <v>512</v>
      </c>
    </row>
    <row r="43" spans="1:2" ht="12.75">
      <c r="A43" s="2" t="s">
        <v>143</v>
      </c>
      <c r="B43" s="2">
        <v>285</v>
      </c>
    </row>
    <row r="44" spans="1:2" ht="12.75">
      <c r="A44" s="2" t="s">
        <v>144</v>
      </c>
      <c r="B44" s="2">
        <v>307</v>
      </c>
    </row>
    <row r="45" spans="1:2" ht="12.75">
      <c r="A45" s="2" t="s">
        <v>145</v>
      </c>
      <c r="B45" s="2">
        <v>289</v>
      </c>
    </row>
    <row r="46" spans="1:6" ht="12.75">
      <c r="A46" s="12" t="s">
        <v>424</v>
      </c>
      <c r="B46" s="2">
        <v>68</v>
      </c>
      <c r="D46" s="6" t="s">
        <v>355</v>
      </c>
      <c r="E46" s="5" t="s">
        <v>342</v>
      </c>
      <c r="F46" s="6"/>
    </row>
    <row r="47" ht="12.75"/>
    <row r="48" spans="1:2" ht="12.75">
      <c r="A48" s="2" t="s">
        <v>146</v>
      </c>
      <c r="B48" s="2">
        <f>SUM(B49:B54)</f>
        <v>1737</v>
      </c>
    </row>
    <row r="49" spans="1:2" ht="12.75">
      <c r="A49" s="2" t="s">
        <v>7</v>
      </c>
      <c r="B49" s="2">
        <v>4</v>
      </c>
    </row>
    <row r="50" spans="1:2" ht="12.75">
      <c r="A50" s="2" t="s">
        <v>148</v>
      </c>
      <c r="B50" s="2">
        <v>360</v>
      </c>
    </row>
    <row r="51" spans="1:2" ht="12.75">
      <c r="A51" s="2" t="s">
        <v>149</v>
      </c>
      <c r="B51" s="2">
        <v>632</v>
      </c>
    </row>
    <row r="52" spans="1:2" ht="12.75">
      <c r="A52" s="2" t="s">
        <v>150</v>
      </c>
      <c r="B52" s="2">
        <v>443</v>
      </c>
    </row>
    <row r="53" spans="1:2" ht="12.75">
      <c r="A53" s="2" t="s">
        <v>151</v>
      </c>
      <c r="B53" s="2">
        <v>229</v>
      </c>
    </row>
    <row r="54" spans="1:6" ht="12.75">
      <c r="A54" s="12" t="s">
        <v>426</v>
      </c>
      <c r="B54" s="2">
        <v>69</v>
      </c>
      <c r="D54" s="6" t="s">
        <v>463</v>
      </c>
      <c r="E54" s="9" t="s">
        <v>342</v>
      </c>
      <c r="F54" s="6"/>
    </row>
    <row r="55" ht="12.75"/>
    <row r="56" spans="1:2" ht="12.75">
      <c r="A56" s="2" t="s">
        <v>152</v>
      </c>
      <c r="B56" s="2">
        <f>SUM(B57:B62)</f>
        <v>2720</v>
      </c>
    </row>
    <row r="57" spans="1:2" ht="12.75">
      <c r="A57" s="2" t="s">
        <v>7</v>
      </c>
      <c r="B57" s="2">
        <v>4</v>
      </c>
    </row>
    <row r="58" spans="1:2" ht="12.75">
      <c r="A58" s="2" t="s">
        <v>153</v>
      </c>
      <c r="B58" s="2">
        <v>315</v>
      </c>
    </row>
    <row r="59" spans="1:2" ht="12.75">
      <c r="A59" s="2" t="s">
        <v>154</v>
      </c>
      <c r="B59" s="2">
        <v>450</v>
      </c>
    </row>
    <row r="60" spans="1:2" ht="12.75">
      <c r="A60" s="2" t="s">
        <v>155</v>
      </c>
      <c r="B60" s="2">
        <v>790</v>
      </c>
    </row>
    <row r="61" spans="1:2" ht="12.75">
      <c r="A61" s="2" t="s">
        <v>156</v>
      </c>
      <c r="B61" s="2">
        <v>658</v>
      </c>
    </row>
    <row r="62" spans="1:2" ht="12.75">
      <c r="A62" s="2" t="s">
        <v>157</v>
      </c>
      <c r="B62" s="2">
        <v>503</v>
      </c>
    </row>
    <row r="63" ht="12.75"/>
    <row r="64" ht="12.75"/>
    <row r="65" spans="1:2" ht="12.75">
      <c r="A65" s="2" t="s">
        <v>158</v>
      </c>
      <c r="B65" s="2">
        <f>SUM(B67,B75,B84)</f>
        <v>5736</v>
      </c>
    </row>
    <row r="66" ht="12.75"/>
    <row r="67" spans="1:2" ht="12.75">
      <c r="A67" s="2" t="s">
        <v>159</v>
      </c>
      <c r="B67" s="2">
        <f>SUM(B68:B73)</f>
        <v>1511</v>
      </c>
    </row>
    <row r="68" spans="1:2" ht="12.75">
      <c r="A68" s="2" t="s">
        <v>7</v>
      </c>
      <c r="B68" s="2">
        <v>3</v>
      </c>
    </row>
    <row r="69" spans="1:2" ht="12.75">
      <c r="A69" s="2" t="s">
        <v>160</v>
      </c>
      <c r="B69" s="2">
        <v>203</v>
      </c>
    </row>
    <row r="70" spans="1:2" ht="12.75">
      <c r="A70" s="2" t="s">
        <v>161</v>
      </c>
      <c r="B70" s="2">
        <v>301</v>
      </c>
    </row>
    <row r="71" spans="1:2" ht="12.75">
      <c r="A71" s="2" t="s">
        <v>162</v>
      </c>
      <c r="B71" s="2">
        <v>408</v>
      </c>
    </row>
    <row r="72" spans="1:2" ht="12.75">
      <c r="A72" s="2" t="s">
        <v>163</v>
      </c>
      <c r="B72" s="2">
        <v>239</v>
      </c>
    </row>
    <row r="73" spans="1:2" ht="12.75">
      <c r="A73" s="2" t="s">
        <v>164</v>
      </c>
      <c r="B73" s="2">
        <v>357</v>
      </c>
    </row>
    <row r="74" ht="12.75"/>
    <row r="75" spans="1:2" ht="12.75">
      <c r="A75" s="2" t="s">
        <v>165</v>
      </c>
      <c r="B75" s="2">
        <f>SUM(B76:B82)</f>
        <v>2254</v>
      </c>
    </row>
    <row r="76" spans="1:2" ht="12.75">
      <c r="A76" s="2" t="s">
        <v>7</v>
      </c>
      <c r="B76" s="2">
        <v>4</v>
      </c>
    </row>
    <row r="77" spans="1:2" ht="12.75">
      <c r="A77" s="2" t="s">
        <v>239</v>
      </c>
      <c r="B77" s="2">
        <v>335</v>
      </c>
    </row>
    <row r="78" spans="1:2" ht="12.75">
      <c r="A78" s="2" t="s">
        <v>166</v>
      </c>
      <c r="B78" s="2">
        <v>461</v>
      </c>
    </row>
    <row r="79" spans="1:2" ht="12.75">
      <c r="A79" s="2" t="s">
        <v>167</v>
      </c>
      <c r="B79" s="2">
        <v>290</v>
      </c>
    </row>
    <row r="80" spans="1:2" ht="12.75">
      <c r="A80" s="2" t="s">
        <v>168</v>
      </c>
      <c r="B80" s="2">
        <v>409</v>
      </c>
    </row>
    <row r="81" spans="1:2" ht="12.75">
      <c r="A81" s="2" t="s">
        <v>169</v>
      </c>
      <c r="B81" s="2">
        <v>266</v>
      </c>
    </row>
    <row r="82" spans="1:2" ht="12.75">
      <c r="A82" s="2" t="s">
        <v>170</v>
      </c>
      <c r="B82" s="2">
        <v>489</v>
      </c>
    </row>
    <row r="83" ht="12.75"/>
    <row r="84" spans="1:2" ht="12.75">
      <c r="A84" s="2" t="s">
        <v>171</v>
      </c>
      <c r="B84" s="2">
        <f>SUM(B85:B90)</f>
        <v>1971</v>
      </c>
    </row>
    <row r="85" spans="1:2" ht="12.75">
      <c r="A85" s="2" t="s">
        <v>7</v>
      </c>
      <c r="B85" s="2">
        <v>4</v>
      </c>
    </row>
    <row r="86" spans="1:2" ht="12.75">
      <c r="A86" s="2" t="s">
        <v>172</v>
      </c>
      <c r="B86" s="2">
        <v>307</v>
      </c>
    </row>
    <row r="87" spans="1:2" ht="12.75">
      <c r="A87" s="2" t="s">
        <v>173</v>
      </c>
      <c r="B87" s="2">
        <v>358</v>
      </c>
    </row>
    <row r="88" spans="1:2" ht="12.75">
      <c r="A88" s="2" t="s">
        <v>174</v>
      </c>
      <c r="B88" s="2">
        <v>401</v>
      </c>
    </row>
    <row r="89" spans="1:2" ht="12.75">
      <c r="A89" s="2" t="s">
        <v>175</v>
      </c>
      <c r="B89" s="2">
        <v>535</v>
      </c>
    </row>
    <row r="90" spans="1:2" ht="12.75">
      <c r="A90" s="2" t="s">
        <v>176</v>
      </c>
      <c r="B90" s="2">
        <v>366</v>
      </c>
    </row>
    <row r="91" ht="12.75"/>
    <row r="92" ht="12.75"/>
    <row r="93" spans="1:2" ht="12.75">
      <c r="A93" s="2" t="s">
        <v>177</v>
      </c>
      <c r="B93" s="2">
        <f>SUM(B95,B103,B110)</f>
        <v>4873</v>
      </c>
    </row>
    <row r="94" ht="12.75"/>
    <row r="95" spans="1:2" ht="12.75">
      <c r="A95" s="2" t="s">
        <v>178</v>
      </c>
      <c r="B95" s="2">
        <f>SUM(B96:B101)</f>
        <v>2863</v>
      </c>
    </row>
    <row r="96" spans="1:2" ht="12.75">
      <c r="A96" s="2" t="s">
        <v>7</v>
      </c>
      <c r="B96" s="2">
        <v>6</v>
      </c>
    </row>
    <row r="97" spans="1:2" ht="12.75">
      <c r="A97" s="2" t="s">
        <v>179</v>
      </c>
      <c r="B97" s="2">
        <v>485</v>
      </c>
    </row>
    <row r="98" spans="1:2" ht="12.75">
      <c r="A98" s="2" t="s">
        <v>180</v>
      </c>
      <c r="B98" s="2">
        <v>545</v>
      </c>
    </row>
    <row r="99" spans="1:2" ht="12.75">
      <c r="A99" s="2" t="s">
        <v>181</v>
      </c>
      <c r="B99" s="2">
        <v>656</v>
      </c>
    </row>
    <row r="100" spans="1:2" ht="12.75">
      <c r="A100" s="2" t="s">
        <v>182</v>
      </c>
      <c r="B100" s="2">
        <v>578</v>
      </c>
    </row>
    <row r="101" spans="1:2" ht="12.75">
      <c r="A101" s="2" t="s">
        <v>183</v>
      </c>
      <c r="B101" s="2">
        <v>593</v>
      </c>
    </row>
    <row r="102" ht="12.75"/>
    <row r="103" spans="1:2" ht="12.75">
      <c r="A103" s="2" t="s">
        <v>184</v>
      </c>
      <c r="B103" s="2">
        <f>SUM(B104:B108)</f>
        <v>1735</v>
      </c>
    </row>
    <row r="104" spans="1:2" ht="12.75">
      <c r="A104" s="2" t="s">
        <v>7</v>
      </c>
      <c r="B104" s="2">
        <v>4</v>
      </c>
    </row>
    <row r="105" spans="1:2" ht="12.75">
      <c r="A105" s="2" t="s">
        <v>185</v>
      </c>
      <c r="B105" s="2">
        <v>372</v>
      </c>
    </row>
    <row r="106" spans="1:2" ht="12.75">
      <c r="A106" s="2" t="s">
        <v>147</v>
      </c>
      <c r="B106" s="2">
        <v>539</v>
      </c>
    </row>
    <row r="107" spans="1:2" ht="12.75">
      <c r="A107" s="2" t="s">
        <v>186</v>
      </c>
      <c r="B107" s="2">
        <v>363</v>
      </c>
    </row>
    <row r="108" spans="1:2" ht="12.75">
      <c r="A108" s="2" t="s">
        <v>187</v>
      </c>
      <c r="B108" s="2">
        <v>457</v>
      </c>
    </row>
    <row r="109" ht="12.75"/>
    <row r="110" spans="1:2" ht="12.75">
      <c r="A110" s="2" t="s">
        <v>188</v>
      </c>
      <c r="B110" s="2">
        <f>SUM(B111:B113)</f>
        <v>275</v>
      </c>
    </row>
    <row r="111" spans="1:6" ht="12.75">
      <c r="A111" s="12" t="s">
        <v>428</v>
      </c>
      <c r="B111" s="2">
        <v>73</v>
      </c>
      <c r="D111" s="10" t="s">
        <v>360</v>
      </c>
      <c r="E111" s="9" t="s">
        <v>360</v>
      </c>
      <c r="F111" s="10" t="s">
        <v>358</v>
      </c>
    </row>
    <row r="112" spans="1:6" ht="12.75">
      <c r="A112" s="2" t="s">
        <v>464</v>
      </c>
      <c r="B112" s="2">
        <v>73</v>
      </c>
      <c r="D112" s="6" t="s">
        <v>384</v>
      </c>
      <c r="E112" s="6"/>
      <c r="F112" s="6" t="s">
        <v>384</v>
      </c>
    </row>
    <row r="113" spans="1:6" ht="12.75">
      <c r="A113" s="11" t="s">
        <v>412</v>
      </c>
      <c r="B113" s="2">
        <v>129</v>
      </c>
      <c r="D113" s="10" t="s">
        <v>343</v>
      </c>
      <c r="E113" s="10" t="s">
        <v>343</v>
      </c>
      <c r="F113" s="10" t="s">
        <v>343</v>
      </c>
    </row>
    <row r="114" ht="12.75"/>
    <row r="115" ht="12.75"/>
    <row r="116" spans="1:2" ht="12.75">
      <c r="A116" s="2" t="s">
        <v>240</v>
      </c>
      <c r="B116" s="2">
        <f>SUM(B117:B123)</f>
        <v>1661</v>
      </c>
    </row>
    <row r="117" spans="1:2" ht="12.75">
      <c r="A117" s="2" t="s">
        <v>7</v>
      </c>
      <c r="B117" s="2">
        <v>4</v>
      </c>
    </row>
    <row r="118" spans="1:2" ht="12.75">
      <c r="A118" s="2" t="s">
        <v>196</v>
      </c>
      <c r="B118" s="2">
        <v>328</v>
      </c>
    </row>
    <row r="119" spans="1:2" ht="12.75">
      <c r="A119" s="2" t="s">
        <v>197</v>
      </c>
      <c r="B119" s="2">
        <v>306</v>
      </c>
    </row>
    <row r="120" spans="1:2" ht="12.75">
      <c r="A120" s="2" t="s">
        <v>198</v>
      </c>
      <c r="B120" s="2">
        <v>365</v>
      </c>
    </row>
    <row r="121" spans="1:2" ht="12.75">
      <c r="A121" s="2" t="s">
        <v>199</v>
      </c>
      <c r="B121" s="2">
        <v>253</v>
      </c>
    </row>
    <row r="122" spans="1:2" ht="12.75">
      <c r="A122" s="2" t="s">
        <v>200</v>
      </c>
      <c r="B122" s="2">
        <v>328</v>
      </c>
    </row>
    <row r="123" spans="1:6" ht="12.75">
      <c r="A123" s="2" t="s">
        <v>465</v>
      </c>
      <c r="B123" s="2">
        <v>77</v>
      </c>
      <c r="D123" s="6" t="s">
        <v>466</v>
      </c>
      <c r="E123" s="6"/>
      <c r="F123" s="6" t="s">
        <v>352</v>
      </c>
    </row>
    <row r="124" ht="12.75"/>
    <row r="125" ht="12.75"/>
    <row r="126" spans="1:2" ht="12.75">
      <c r="A126" s="2" t="s">
        <v>241</v>
      </c>
      <c r="B126" s="2">
        <f>SUM(B128,B134)</f>
        <v>626</v>
      </c>
    </row>
    <row r="127" ht="12.75"/>
    <row r="128" spans="1:2" ht="12.75">
      <c r="A128" s="2" t="s">
        <v>189</v>
      </c>
      <c r="B128" s="2">
        <f>SUM(B129:B132)</f>
        <v>313</v>
      </c>
    </row>
    <row r="129" spans="1:6" ht="12.75">
      <c r="A129" s="2" t="s">
        <v>190</v>
      </c>
      <c r="B129" s="2">
        <v>71</v>
      </c>
      <c r="D129" s="10" t="s">
        <v>356</v>
      </c>
      <c r="E129" s="10" t="s">
        <v>356</v>
      </c>
      <c r="F129" s="10" t="s">
        <v>356</v>
      </c>
    </row>
    <row r="130" spans="1:6" ht="12.75">
      <c r="A130" s="2" t="s">
        <v>191</v>
      </c>
      <c r="B130" s="2">
        <v>83</v>
      </c>
      <c r="D130" s="9" t="s">
        <v>357</v>
      </c>
      <c r="E130" s="10" t="s">
        <v>357</v>
      </c>
      <c r="F130" s="9" t="s">
        <v>357</v>
      </c>
    </row>
    <row r="131" spans="1:6" ht="12.75">
      <c r="A131" s="2" t="s">
        <v>192</v>
      </c>
      <c r="B131" s="2">
        <v>78</v>
      </c>
      <c r="D131" s="10" t="s">
        <v>358</v>
      </c>
      <c r="E131" s="10" t="s">
        <v>358</v>
      </c>
      <c r="F131" s="10" t="s">
        <v>358</v>
      </c>
    </row>
    <row r="132" spans="1:6" ht="12.75">
      <c r="A132" s="2" t="s">
        <v>193</v>
      </c>
      <c r="B132" s="2">
        <v>81</v>
      </c>
      <c r="D132" s="10" t="s">
        <v>359</v>
      </c>
      <c r="E132" s="10" t="s">
        <v>359</v>
      </c>
      <c r="F132" s="10" t="s">
        <v>359</v>
      </c>
    </row>
    <row r="133" ht="12.75"/>
    <row r="134" spans="1:2" ht="12.75">
      <c r="A134" s="2" t="s">
        <v>194</v>
      </c>
      <c r="B134" s="2">
        <f>SUM(B135:B138)</f>
        <v>313</v>
      </c>
    </row>
    <row r="135" spans="1:6" ht="12.75">
      <c r="A135" s="11" t="s">
        <v>403</v>
      </c>
      <c r="B135" s="2">
        <v>72</v>
      </c>
      <c r="D135" s="6" t="s">
        <v>467</v>
      </c>
      <c r="E135" s="6" t="s">
        <v>404</v>
      </c>
      <c r="F135" s="6" t="s">
        <v>352</v>
      </c>
    </row>
    <row r="136" spans="1:6" ht="12.75">
      <c r="A136" s="12" t="s">
        <v>425</v>
      </c>
      <c r="B136" s="2">
        <v>106</v>
      </c>
      <c r="D136" s="10" t="s">
        <v>354</v>
      </c>
      <c r="E136" s="10" t="s">
        <v>354</v>
      </c>
      <c r="F136" s="10" t="s">
        <v>354</v>
      </c>
    </row>
    <row r="137" spans="1:6" ht="12.75">
      <c r="A137" s="12" t="s">
        <v>423</v>
      </c>
      <c r="B137" s="2">
        <v>70</v>
      </c>
      <c r="D137" s="6" t="s">
        <v>355</v>
      </c>
      <c r="E137" s="10" t="s">
        <v>353</v>
      </c>
      <c r="F137" s="6"/>
    </row>
    <row r="138" spans="1:6" ht="12.75">
      <c r="A138" s="11" t="s">
        <v>402</v>
      </c>
      <c r="B138" s="2">
        <v>65</v>
      </c>
      <c r="D138" s="10" t="s">
        <v>401</v>
      </c>
      <c r="E138" s="10" t="s">
        <v>401</v>
      </c>
      <c r="F138" s="10" t="s">
        <v>401</v>
      </c>
    </row>
    <row r="139" ht="12.75"/>
    <row r="140" ht="12.75"/>
    <row r="141" ht="12.75"/>
    <row r="142" ht="12.75"/>
    <row r="143" spans="1:2" ht="12.75">
      <c r="A143" s="2" t="s">
        <v>201</v>
      </c>
      <c r="B143" s="2">
        <f>SUM(B144,B146,B155,B162,B169)</f>
        <v>6150</v>
      </c>
    </row>
    <row r="144" spans="1:2" ht="12.75">
      <c r="A144" s="2" t="s">
        <v>5</v>
      </c>
      <c r="B144" s="2">
        <v>4</v>
      </c>
    </row>
    <row r="145" ht="12.75"/>
    <row r="146" spans="1:2" ht="12.75">
      <c r="A146" s="2" t="s">
        <v>249</v>
      </c>
      <c r="B146" s="2">
        <f>SUM(B147:B153)</f>
        <v>2166</v>
      </c>
    </row>
    <row r="147" spans="1:2" ht="12.75">
      <c r="A147" s="2" t="s">
        <v>7</v>
      </c>
      <c r="B147" s="2">
        <v>3</v>
      </c>
    </row>
    <row r="148" spans="1:2" ht="12.75">
      <c r="A148" s="2" t="s">
        <v>202</v>
      </c>
      <c r="B148" s="2">
        <v>395</v>
      </c>
    </row>
    <row r="149" spans="1:2" ht="12.75">
      <c r="A149" s="2" t="s">
        <v>203</v>
      </c>
      <c r="B149" s="2">
        <v>416</v>
      </c>
    </row>
    <row r="150" spans="1:2" ht="12.75">
      <c r="A150" s="2" t="s">
        <v>204</v>
      </c>
      <c r="B150" s="2">
        <v>352</v>
      </c>
    </row>
    <row r="151" spans="1:2" ht="12.75">
      <c r="A151" s="2" t="s">
        <v>205</v>
      </c>
      <c r="B151" s="2">
        <v>342</v>
      </c>
    </row>
    <row r="152" spans="1:2" ht="12.75">
      <c r="A152" s="2" t="s">
        <v>206</v>
      </c>
      <c r="B152" s="2">
        <v>451</v>
      </c>
    </row>
    <row r="153" spans="1:2" ht="12.75">
      <c r="A153" s="2" t="s">
        <v>207</v>
      </c>
      <c r="B153" s="2">
        <v>207</v>
      </c>
    </row>
    <row r="154" ht="12.75"/>
    <row r="155" spans="1:2" ht="12.75">
      <c r="A155" s="2" t="s">
        <v>208</v>
      </c>
      <c r="B155" s="2">
        <f>SUM(B156:B160)</f>
        <v>1729</v>
      </c>
    </row>
    <row r="156" spans="1:2" ht="12.75">
      <c r="A156" s="2" t="s">
        <v>7</v>
      </c>
      <c r="B156" s="2">
        <v>4</v>
      </c>
    </row>
    <row r="157" spans="1:2" ht="12.75">
      <c r="A157" s="2" t="s">
        <v>209</v>
      </c>
      <c r="B157" s="2">
        <v>501</v>
      </c>
    </row>
    <row r="158" spans="1:2" ht="12.75">
      <c r="A158" s="2" t="s">
        <v>210</v>
      </c>
      <c r="B158" s="2">
        <v>480</v>
      </c>
    </row>
    <row r="159" spans="1:2" ht="12.75">
      <c r="A159" s="2" t="s">
        <v>211</v>
      </c>
      <c r="B159" s="2">
        <v>373</v>
      </c>
    </row>
    <row r="160" spans="1:2" ht="12.75">
      <c r="A160" s="2" t="s">
        <v>212</v>
      </c>
      <c r="B160" s="2">
        <v>371</v>
      </c>
    </row>
    <row r="161" ht="12.75"/>
    <row r="162" spans="1:2" ht="12.75">
      <c r="A162" s="2" t="s">
        <v>213</v>
      </c>
      <c r="B162" s="2">
        <f>SUM(B163:B167)</f>
        <v>1650</v>
      </c>
    </row>
    <row r="163" spans="1:2" ht="12.75">
      <c r="A163" s="2" t="s">
        <v>7</v>
      </c>
      <c r="B163" s="2">
        <v>3</v>
      </c>
    </row>
    <row r="164" spans="1:2" ht="12.75">
      <c r="A164" s="2" t="s">
        <v>214</v>
      </c>
      <c r="B164" s="2">
        <v>462</v>
      </c>
    </row>
    <row r="165" spans="1:2" ht="12.75">
      <c r="A165" s="2" t="s">
        <v>215</v>
      </c>
      <c r="B165" s="2">
        <v>393</v>
      </c>
    </row>
    <row r="166" spans="1:2" ht="12.75">
      <c r="A166" s="2" t="s">
        <v>216</v>
      </c>
      <c r="B166" s="2">
        <v>329</v>
      </c>
    </row>
    <row r="167" spans="1:2" ht="12.75">
      <c r="A167" s="2" t="s">
        <v>217</v>
      </c>
      <c r="B167" s="2">
        <v>463</v>
      </c>
    </row>
    <row r="168" ht="12.75"/>
    <row r="169" spans="1:2" ht="12.75">
      <c r="A169" s="2" t="s">
        <v>218</v>
      </c>
      <c r="B169" s="2">
        <f>SUM(B171,B179)</f>
        <v>601</v>
      </c>
    </row>
    <row r="170" ht="12.75"/>
    <row r="171" spans="1:2" ht="12.75">
      <c r="A171" s="2" t="s">
        <v>219</v>
      </c>
      <c r="B171" s="2">
        <f>SUM(B172:B177)</f>
        <v>445</v>
      </c>
    </row>
    <row r="172" spans="1:6" ht="12.75">
      <c r="A172" s="2" t="s">
        <v>468</v>
      </c>
      <c r="B172" s="2">
        <v>82</v>
      </c>
      <c r="D172" s="6" t="s">
        <v>386</v>
      </c>
      <c r="E172" s="6"/>
      <c r="F172" s="6" t="s">
        <v>386</v>
      </c>
    </row>
    <row r="173" spans="1:6" ht="12.75">
      <c r="A173" s="2" t="s">
        <v>469</v>
      </c>
      <c r="B173" s="2">
        <v>68</v>
      </c>
      <c r="D173" s="6" t="s">
        <v>470</v>
      </c>
      <c r="E173" s="9" t="s">
        <v>340</v>
      </c>
      <c r="F173" s="6" t="s">
        <v>352</v>
      </c>
    </row>
    <row r="174" spans="1:6" ht="12.75">
      <c r="A174" s="2" t="s">
        <v>471</v>
      </c>
      <c r="B174" s="2">
        <v>72</v>
      </c>
      <c r="D174" s="6" t="s">
        <v>387</v>
      </c>
      <c r="E174" s="6" t="s">
        <v>472</v>
      </c>
      <c r="F174" s="6" t="s">
        <v>387</v>
      </c>
    </row>
    <row r="175" spans="1:6" ht="12.75">
      <c r="A175" s="2" t="s">
        <v>473</v>
      </c>
      <c r="B175" s="2">
        <v>100</v>
      </c>
      <c r="D175" s="6" t="s">
        <v>388</v>
      </c>
      <c r="E175" s="6"/>
      <c r="F175" s="6" t="s">
        <v>388</v>
      </c>
    </row>
    <row r="176" spans="1:6" ht="12.75">
      <c r="A176" s="2" t="s">
        <v>447</v>
      </c>
      <c r="B176" s="2">
        <v>60</v>
      </c>
      <c r="D176" s="10" t="s">
        <v>385</v>
      </c>
      <c r="E176" s="10" t="s">
        <v>355</v>
      </c>
      <c r="F176" s="10" t="s">
        <v>385</v>
      </c>
    </row>
    <row r="177" spans="1:6" ht="12.75">
      <c r="A177" s="2" t="s">
        <v>474</v>
      </c>
      <c r="B177" s="2">
        <v>63</v>
      </c>
      <c r="D177" s="9" t="s">
        <v>359</v>
      </c>
      <c r="E177" s="9" t="s">
        <v>376</v>
      </c>
      <c r="F177" s="6" t="s">
        <v>352</v>
      </c>
    </row>
    <row r="178" ht="12.75"/>
    <row r="179" spans="1:2" ht="12.75">
      <c r="A179" s="2" t="s">
        <v>194</v>
      </c>
      <c r="B179" s="2">
        <f>SUM(B180:B181)</f>
        <v>156</v>
      </c>
    </row>
    <row r="180" spans="1:6" ht="12.75">
      <c r="A180" s="11" t="s">
        <v>398</v>
      </c>
      <c r="B180" s="2">
        <v>79</v>
      </c>
      <c r="D180" s="6" t="s">
        <v>382</v>
      </c>
      <c r="E180" s="9" t="s">
        <v>399</v>
      </c>
      <c r="F180" s="6" t="s">
        <v>382</v>
      </c>
    </row>
    <row r="181" spans="1:6" ht="12.75">
      <c r="A181" s="2" t="s">
        <v>475</v>
      </c>
      <c r="B181" s="2">
        <v>77</v>
      </c>
      <c r="D181" s="9" t="s">
        <v>355</v>
      </c>
      <c r="E181" s="9" t="s">
        <v>397</v>
      </c>
      <c r="F181" s="6" t="s">
        <v>352</v>
      </c>
    </row>
    <row r="182" ht="12.75"/>
    <row r="183" ht="12.75"/>
    <row r="184" ht="12.75"/>
    <row r="185" ht="12.75"/>
    <row r="186" spans="1:2" ht="12.75">
      <c r="A186" s="2" t="s">
        <v>220</v>
      </c>
      <c r="B186" s="2">
        <f>SUM(B187,B189,B197,B206)</f>
        <v>4260</v>
      </c>
    </row>
    <row r="187" spans="1:2" ht="12.75">
      <c r="A187" s="2" t="s">
        <v>4</v>
      </c>
      <c r="B187" s="2">
        <v>8</v>
      </c>
    </row>
    <row r="188" ht="12.75"/>
    <row r="189" spans="1:2" ht="12.75">
      <c r="A189" s="2" t="s">
        <v>221</v>
      </c>
      <c r="B189" s="2">
        <f>SUM(B190:B195)</f>
        <v>1971</v>
      </c>
    </row>
    <row r="190" spans="1:2" ht="12.75">
      <c r="A190" s="2" t="s">
        <v>7</v>
      </c>
      <c r="B190" s="2">
        <v>4</v>
      </c>
    </row>
    <row r="191" spans="1:2" ht="12.75">
      <c r="A191" s="2" t="s">
        <v>222</v>
      </c>
      <c r="B191" s="2">
        <v>519</v>
      </c>
    </row>
    <row r="192" spans="1:2" ht="12.75">
      <c r="A192" s="2" t="s">
        <v>223</v>
      </c>
      <c r="B192" s="2">
        <v>223</v>
      </c>
    </row>
    <row r="193" spans="1:2" ht="12.75">
      <c r="A193" s="2" t="s">
        <v>224</v>
      </c>
      <c r="B193" s="2">
        <v>336</v>
      </c>
    </row>
    <row r="194" spans="1:2" ht="12.75">
      <c r="A194" s="2" t="s">
        <v>225</v>
      </c>
      <c r="B194" s="2">
        <v>372</v>
      </c>
    </row>
    <row r="195" spans="1:2" ht="12.75">
      <c r="A195" s="2" t="s">
        <v>226</v>
      </c>
      <c r="B195" s="2">
        <v>517</v>
      </c>
    </row>
    <row r="196" ht="12.75"/>
    <row r="197" spans="1:2" ht="12.75">
      <c r="A197" s="2" t="s">
        <v>115</v>
      </c>
      <c r="B197" s="2">
        <f>SUM(B198:B204)</f>
        <v>2155</v>
      </c>
    </row>
    <row r="198" spans="1:2" ht="12.75">
      <c r="A198" s="2" t="s">
        <v>7</v>
      </c>
      <c r="B198" s="2">
        <v>4</v>
      </c>
    </row>
    <row r="199" spans="1:2" ht="12.75">
      <c r="A199" s="2" t="s">
        <v>116</v>
      </c>
      <c r="B199" s="2">
        <v>450</v>
      </c>
    </row>
    <row r="200" spans="1:2" ht="12.75">
      <c r="A200" s="2" t="s">
        <v>117</v>
      </c>
      <c r="B200" s="2">
        <v>410</v>
      </c>
    </row>
    <row r="201" spans="1:2" ht="12.75">
      <c r="A201" s="2" t="s">
        <v>118</v>
      </c>
      <c r="B201" s="2">
        <v>493</v>
      </c>
    </row>
    <row r="202" spans="1:2" ht="12.75">
      <c r="A202" s="2" t="s">
        <v>119</v>
      </c>
      <c r="B202" s="2">
        <v>364</v>
      </c>
    </row>
    <row r="203" spans="1:2" ht="12.75">
      <c r="A203" s="2" t="s">
        <v>120</v>
      </c>
      <c r="B203" s="2">
        <v>383</v>
      </c>
    </row>
    <row r="204" spans="1:2" ht="12.75">
      <c r="A204" s="2" t="s">
        <v>121</v>
      </c>
      <c r="B204" s="2">
        <v>51</v>
      </c>
    </row>
    <row r="205" ht="12.75"/>
    <row r="206" spans="1:2" ht="12.75">
      <c r="A206" s="2" t="s">
        <v>227</v>
      </c>
      <c r="B206" s="2">
        <f>SUM(B207)</f>
        <v>126</v>
      </c>
    </row>
    <row r="207" spans="1:6" ht="12.75">
      <c r="A207" s="2" t="s">
        <v>458</v>
      </c>
      <c r="B207" s="2">
        <v>126</v>
      </c>
      <c r="D207" s="6" t="s">
        <v>490</v>
      </c>
      <c r="E207" s="9" t="s">
        <v>379</v>
      </c>
      <c r="F207" s="6" t="s">
        <v>352</v>
      </c>
    </row>
    <row r="208" ht="12.75"/>
    <row r="209" ht="12.75"/>
    <row r="210" ht="12.75"/>
    <row r="211" ht="12.75"/>
    <row r="212" spans="1:2" ht="12.75">
      <c r="A212" s="1" t="s">
        <v>32</v>
      </c>
      <c r="B212" s="2">
        <f>SUM(B213,B215,B261,B307)</f>
        <v>24454</v>
      </c>
    </row>
    <row r="213" spans="1:2" ht="12.75">
      <c r="A213" s="2" t="s">
        <v>4</v>
      </c>
      <c r="B213" s="2">
        <v>9</v>
      </c>
    </row>
    <row r="214" ht="12.75"/>
    <row r="215" spans="1:2" ht="12.75">
      <c r="A215" s="2" t="s">
        <v>230</v>
      </c>
      <c r="B215" s="2">
        <f>SUM(B216,B218,B226,B233,B241,B250)</f>
        <v>6695</v>
      </c>
    </row>
    <row r="216" spans="1:2" ht="12.75">
      <c r="A216" s="2" t="s">
        <v>5</v>
      </c>
      <c r="B216" s="2">
        <v>6</v>
      </c>
    </row>
    <row r="217" ht="12.75"/>
    <row r="218" spans="1:2" ht="12.75">
      <c r="A218" s="2" t="s">
        <v>6</v>
      </c>
      <c r="B218" s="2">
        <f>SUM(B219:B224)</f>
        <v>1669</v>
      </c>
    </row>
    <row r="219" spans="1:2" ht="12.75">
      <c r="A219" s="2" t="s">
        <v>7</v>
      </c>
      <c r="B219" s="2">
        <v>4</v>
      </c>
    </row>
    <row r="220" spans="1:2" ht="12.75">
      <c r="A220" s="2" t="s">
        <v>8</v>
      </c>
      <c r="B220" s="2">
        <v>273</v>
      </c>
    </row>
    <row r="221" spans="1:2" ht="12.75">
      <c r="A221" s="2" t="s">
        <v>9</v>
      </c>
      <c r="B221" s="2">
        <v>391</v>
      </c>
    </row>
    <row r="222" spans="1:2" ht="12.75">
      <c r="A222" s="2" t="s">
        <v>10</v>
      </c>
      <c r="B222" s="2">
        <v>439</v>
      </c>
    </row>
    <row r="223" spans="1:2" ht="12.75">
      <c r="A223" s="2" t="s">
        <v>11</v>
      </c>
      <c r="B223" s="2">
        <v>272</v>
      </c>
    </row>
    <row r="224" spans="1:2" ht="12.75">
      <c r="A224" s="2" t="s">
        <v>12</v>
      </c>
      <c r="B224" s="2">
        <v>290</v>
      </c>
    </row>
    <row r="225" ht="12.75"/>
    <row r="226" spans="1:2" ht="12.75">
      <c r="A226" s="2" t="s">
        <v>228</v>
      </c>
      <c r="B226" s="2">
        <f>SUM(B227:B231)</f>
        <v>935</v>
      </c>
    </row>
    <row r="227" spans="1:2" ht="12.75">
      <c r="A227" s="2" t="s">
        <v>7</v>
      </c>
      <c r="B227" s="2">
        <v>2</v>
      </c>
    </row>
    <row r="228" spans="1:2" ht="12.75">
      <c r="A228" s="2" t="s">
        <v>14</v>
      </c>
      <c r="B228" s="2">
        <v>162</v>
      </c>
    </row>
    <row r="229" spans="1:2" ht="12.75">
      <c r="A229" s="2" t="s">
        <v>15</v>
      </c>
      <c r="B229" s="2">
        <v>314</v>
      </c>
    </row>
    <row r="230" spans="1:2" ht="12.75">
      <c r="A230" s="2" t="s">
        <v>16</v>
      </c>
      <c r="B230" s="2">
        <v>325</v>
      </c>
    </row>
    <row r="231" spans="1:2" ht="12.75">
      <c r="A231" s="2" t="s">
        <v>17</v>
      </c>
      <c r="B231" s="2">
        <v>132</v>
      </c>
    </row>
    <row r="232" ht="12.75"/>
    <row r="233" spans="1:2" ht="12.75">
      <c r="A233" s="2" t="s">
        <v>50</v>
      </c>
      <c r="B233" s="2">
        <f>SUM(B234:B239)</f>
        <v>1457</v>
      </c>
    </row>
    <row r="234" spans="1:2" ht="12.75">
      <c r="A234" s="2" t="s">
        <v>7</v>
      </c>
      <c r="B234" s="2">
        <v>3</v>
      </c>
    </row>
    <row r="235" spans="1:2" ht="12.75">
      <c r="A235" s="2" t="s">
        <v>19</v>
      </c>
      <c r="B235" s="2">
        <v>316</v>
      </c>
    </row>
    <row r="236" spans="1:2" ht="12.75">
      <c r="A236" s="2" t="s">
        <v>20</v>
      </c>
      <c r="B236" s="2">
        <v>203</v>
      </c>
    </row>
    <row r="237" spans="1:2" ht="12.75">
      <c r="A237" s="2" t="s">
        <v>21</v>
      </c>
      <c r="B237" s="2">
        <v>316</v>
      </c>
    </row>
    <row r="238" spans="1:2" ht="12.75">
      <c r="A238" s="2" t="s">
        <v>408</v>
      </c>
      <c r="B238" s="2">
        <v>322</v>
      </c>
    </row>
    <row r="239" spans="1:2" ht="12.75">
      <c r="A239" s="2" t="s">
        <v>409</v>
      </c>
      <c r="B239" s="2">
        <v>297</v>
      </c>
    </row>
    <row r="240" ht="12.75"/>
    <row r="241" spans="1:2" ht="12.75">
      <c r="A241" s="2" t="s">
        <v>114</v>
      </c>
      <c r="B241" s="2">
        <f>SUM(B242:B248)</f>
        <v>2050</v>
      </c>
    </row>
    <row r="242" spans="1:2" ht="12.75">
      <c r="A242" s="2" t="s">
        <v>7</v>
      </c>
      <c r="B242" s="2">
        <v>3</v>
      </c>
    </row>
    <row r="243" spans="1:2" ht="12.75">
      <c r="A243" s="2" t="s">
        <v>52</v>
      </c>
      <c r="B243" s="2">
        <v>313</v>
      </c>
    </row>
    <row r="244" spans="1:2" ht="12.75">
      <c r="A244" s="2" t="s">
        <v>53</v>
      </c>
      <c r="B244" s="2">
        <v>337</v>
      </c>
    </row>
    <row r="245" spans="1:2" ht="12.75">
      <c r="A245" s="2" t="s">
        <v>54</v>
      </c>
      <c r="B245" s="2">
        <v>437</v>
      </c>
    </row>
    <row r="246" spans="1:2" ht="12.75">
      <c r="A246" s="2" t="s">
        <v>55</v>
      </c>
      <c r="B246" s="2">
        <v>363</v>
      </c>
    </row>
    <row r="247" spans="1:2" ht="12.75">
      <c r="A247" s="2" t="s">
        <v>56</v>
      </c>
      <c r="B247" s="2">
        <v>388</v>
      </c>
    </row>
    <row r="248" spans="1:2" ht="12.75">
      <c r="A248" s="2" t="s">
        <v>57</v>
      </c>
      <c r="B248" s="2">
        <v>209</v>
      </c>
    </row>
    <row r="249" ht="12.75"/>
    <row r="250" spans="1:2" ht="12.75">
      <c r="A250" s="2" t="s">
        <v>58</v>
      </c>
      <c r="B250" s="2">
        <f>SUM(B251:B258)</f>
        <v>578</v>
      </c>
    </row>
    <row r="251" spans="1:6" ht="12.75">
      <c r="A251" s="11" t="s">
        <v>413</v>
      </c>
      <c r="B251" s="2">
        <v>68</v>
      </c>
      <c r="D251" s="6" t="s">
        <v>388</v>
      </c>
      <c r="E251" s="10" t="s">
        <v>344</v>
      </c>
      <c r="F251" s="10" t="s">
        <v>347</v>
      </c>
    </row>
    <row r="252" spans="1:6" ht="12.75">
      <c r="A252" s="11" t="s">
        <v>417</v>
      </c>
      <c r="B252" s="2">
        <v>71</v>
      </c>
      <c r="D252" s="7" t="s">
        <v>348</v>
      </c>
      <c r="E252" s="7" t="s">
        <v>348</v>
      </c>
      <c r="F252" s="6" t="s">
        <v>418</v>
      </c>
    </row>
    <row r="253" spans="1:6" ht="12.75">
      <c r="A253" s="11" t="s">
        <v>415</v>
      </c>
      <c r="B253" s="2">
        <v>71</v>
      </c>
      <c r="D253" s="7" t="s">
        <v>392</v>
      </c>
      <c r="E253" s="7" t="s">
        <v>392</v>
      </c>
      <c r="F253" s="7" t="s">
        <v>392</v>
      </c>
    </row>
    <row r="254" spans="1:6" ht="12.75">
      <c r="A254" s="2" t="s">
        <v>476</v>
      </c>
      <c r="B254" s="2">
        <v>71</v>
      </c>
      <c r="D254" s="6" t="s">
        <v>388</v>
      </c>
      <c r="E254" s="6" t="s">
        <v>477</v>
      </c>
      <c r="F254" s="6" t="s">
        <v>388</v>
      </c>
    </row>
    <row r="255" spans="1:6" ht="12.75">
      <c r="A255" s="11" t="s">
        <v>414</v>
      </c>
      <c r="B255" s="2">
        <v>94</v>
      </c>
      <c r="D255" s="6" t="s">
        <v>385</v>
      </c>
      <c r="E255" s="5" t="s">
        <v>345</v>
      </c>
      <c r="F255" s="6" t="s">
        <v>385</v>
      </c>
    </row>
    <row r="256" spans="1:6" ht="12.75">
      <c r="A256" s="2" t="s">
        <v>478</v>
      </c>
      <c r="B256" s="2">
        <v>62</v>
      </c>
      <c r="D256" s="6" t="s">
        <v>391</v>
      </c>
      <c r="E256" s="6"/>
      <c r="F256" s="6" t="s">
        <v>391</v>
      </c>
    </row>
    <row r="257" spans="1:6" ht="12.75">
      <c r="A257" s="2" t="s">
        <v>479</v>
      </c>
      <c r="B257" s="2">
        <v>79</v>
      </c>
      <c r="D257" s="6" t="s">
        <v>480</v>
      </c>
      <c r="E257" s="6"/>
      <c r="F257" s="6"/>
    </row>
    <row r="258" spans="1:6" ht="12.75">
      <c r="A258" s="11" t="s">
        <v>481</v>
      </c>
      <c r="B258" s="2">
        <v>62</v>
      </c>
      <c r="D258" s="10" t="s">
        <v>346</v>
      </c>
      <c r="E258" s="10" t="s">
        <v>346</v>
      </c>
      <c r="F258" s="10" t="s">
        <v>346</v>
      </c>
    </row>
    <row r="259" ht="12.75"/>
    <row r="260" ht="12.75"/>
    <row r="261" spans="1:2" ht="12.75">
      <c r="A261" s="2" t="s">
        <v>36</v>
      </c>
      <c r="B261" s="2">
        <f>SUM(B262,B264,B273,B281,B289,B298)</f>
        <v>7644</v>
      </c>
    </row>
    <row r="262" spans="1:2" ht="12.75">
      <c r="A262" s="2" t="s">
        <v>5</v>
      </c>
      <c r="B262" s="2">
        <v>6</v>
      </c>
    </row>
    <row r="263" ht="12.75"/>
    <row r="264" spans="1:2" ht="12.75">
      <c r="A264" s="2" t="s">
        <v>22</v>
      </c>
      <c r="B264" s="2">
        <v>2136</v>
      </c>
    </row>
    <row r="265" spans="1:2" ht="12.75">
      <c r="A265" s="2" t="s">
        <v>7</v>
      </c>
      <c r="B265" s="2" t="s">
        <v>23</v>
      </c>
    </row>
    <row r="266" spans="1:2" ht="12.75">
      <c r="A266" s="2" t="s">
        <v>24</v>
      </c>
      <c r="B266" s="2" t="s">
        <v>23</v>
      </c>
    </row>
    <row r="267" spans="1:2" ht="12.75">
      <c r="A267" s="2" t="s">
        <v>25</v>
      </c>
      <c r="B267" s="2" t="s">
        <v>23</v>
      </c>
    </row>
    <row r="268" spans="1:2" ht="12.75">
      <c r="A268" s="2" t="s">
        <v>26</v>
      </c>
      <c r="B268" s="2" t="s">
        <v>23</v>
      </c>
    </row>
    <row r="269" spans="1:2" ht="12.75">
      <c r="A269" s="2" t="s">
        <v>27</v>
      </c>
      <c r="B269" s="2" t="s">
        <v>23</v>
      </c>
    </row>
    <row r="270" spans="1:2" ht="12.75">
      <c r="A270" s="2" t="s">
        <v>28</v>
      </c>
      <c r="B270" s="2" t="s">
        <v>23</v>
      </c>
    </row>
    <row r="271" spans="1:2" ht="12.75">
      <c r="A271" s="2" t="s">
        <v>29</v>
      </c>
      <c r="B271" s="2" t="s">
        <v>23</v>
      </c>
    </row>
    <row r="272" ht="12.75"/>
    <row r="273" spans="1:2" ht="12.75">
      <c r="A273" s="2" t="s">
        <v>37</v>
      </c>
      <c r="B273" s="2">
        <v>1189</v>
      </c>
    </row>
    <row r="274" spans="1:2" ht="12.75">
      <c r="A274" s="2" t="s">
        <v>7</v>
      </c>
      <c r="B274" s="2" t="s">
        <v>23</v>
      </c>
    </row>
    <row r="275" spans="1:2" ht="12.75">
      <c r="A275" s="2" t="s">
        <v>38</v>
      </c>
      <c r="B275" s="2" t="s">
        <v>23</v>
      </c>
    </row>
    <row r="276" spans="1:2" ht="12.75">
      <c r="A276" s="2" t="s">
        <v>61</v>
      </c>
      <c r="B276" s="2" t="s">
        <v>23</v>
      </c>
    </row>
    <row r="277" spans="1:2" ht="12.75">
      <c r="A277" s="2" t="s">
        <v>39</v>
      </c>
      <c r="B277" s="2" t="s">
        <v>23</v>
      </c>
    </row>
    <row r="278" spans="1:2" ht="12.75">
      <c r="A278" s="2" t="s">
        <v>40</v>
      </c>
      <c r="B278" s="2" t="s">
        <v>23</v>
      </c>
    </row>
    <row r="279" spans="1:2" ht="12.75">
      <c r="A279" s="2" t="s">
        <v>63</v>
      </c>
      <c r="B279" s="2" t="s">
        <v>23</v>
      </c>
    </row>
    <row r="280" ht="12.75"/>
    <row r="281" spans="1:2" ht="12.75">
      <c r="A281" s="2" t="s">
        <v>64</v>
      </c>
      <c r="B281" s="2">
        <v>1858</v>
      </c>
    </row>
    <row r="282" spans="1:2" ht="12.75">
      <c r="A282" s="2" t="s">
        <v>7</v>
      </c>
      <c r="B282" s="2" t="s">
        <v>23</v>
      </c>
    </row>
    <row r="283" spans="1:2" ht="12.75">
      <c r="A283" s="2" t="s">
        <v>65</v>
      </c>
      <c r="B283" s="2" t="s">
        <v>23</v>
      </c>
    </row>
    <row r="284" spans="1:2" ht="12.75">
      <c r="A284" s="2" t="s">
        <v>66</v>
      </c>
      <c r="B284" s="2" t="s">
        <v>23</v>
      </c>
    </row>
    <row r="285" spans="1:2" ht="12.75">
      <c r="A285" s="2" t="s">
        <v>67</v>
      </c>
      <c r="B285" s="2" t="s">
        <v>23</v>
      </c>
    </row>
    <row r="286" spans="1:2" ht="12.75">
      <c r="A286" s="2" t="s">
        <v>68</v>
      </c>
      <c r="B286" s="2" t="s">
        <v>23</v>
      </c>
    </row>
    <row r="287" spans="1:2" ht="12.75">
      <c r="A287" s="2" t="s">
        <v>69</v>
      </c>
      <c r="B287" s="2" t="s">
        <v>23</v>
      </c>
    </row>
    <row r="288" ht="12.75"/>
    <row r="289" spans="1:2" ht="12.75">
      <c r="A289" s="2" t="s">
        <v>70</v>
      </c>
      <c r="B289" s="2">
        <v>2017</v>
      </c>
    </row>
    <row r="290" spans="1:2" ht="12.75">
      <c r="A290" s="2" t="s">
        <v>7</v>
      </c>
      <c r="B290" s="2" t="s">
        <v>23</v>
      </c>
    </row>
    <row r="291" spans="1:2" ht="12.75">
      <c r="A291" s="2" t="s">
        <v>71</v>
      </c>
      <c r="B291" s="2" t="s">
        <v>23</v>
      </c>
    </row>
    <row r="292" spans="1:2" ht="12.75">
      <c r="A292" s="2" t="s">
        <v>72</v>
      </c>
      <c r="B292" s="2" t="s">
        <v>23</v>
      </c>
    </row>
    <row r="293" spans="1:2" ht="12.75">
      <c r="A293" s="2" t="s">
        <v>73</v>
      </c>
      <c r="B293" s="2" t="s">
        <v>23</v>
      </c>
    </row>
    <row r="294" spans="1:2" ht="12.75">
      <c r="A294" s="2" t="s">
        <v>74</v>
      </c>
      <c r="B294" s="2" t="s">
        <v>23</v>
      </c>
    </row>
    <row r="295" spans="1:2" ht="12.75">
      <c r="A295" s="2" t="s">
        <v>75</v>
      </c>
      <c r="B295" s="2" t="s">
        <v>23</v>
      </c>
    </row>
    <row r="296" spans="1:2" ht="12.75">
      <c r="A296" s="2" t="s">
        <v>76</v>
      </c>
      <c r="B296" s="2" t="s">
        <v>23</v>
      </c>
    </row>
    <row r="297" ht="12.75"/>
    <row r="298" spans="1:2" ht="12.75">
      <c r="A298" s="2" t="s">
        <v>77</v>
      </c>
      <c r="B298" s="2">
        <f>SUM(B299:B304)</f>
        <v>438</v>
      </c>
    </row>
    <row r="299" spans="1:6" ht="12.75">
      <c r="A299" s="11" t="s">
        <v>411</v>
      </c>
      <c r="B299" s="2">
        <v>75</v>
      </c>
      <c r="D299" s="6" t="s">
        <v>389</v>
      </c>
      <c r="E299" s="9" t="s">
        <v>342</v>
      </c>
      <c r="F299" s="6" t="s">
        <v>389</v>
      </c>
    </row>
    <row r="300" spans="1:6" ht="12.75">
      <c r="A300" s="2" t="s">
        <v>483</v>
      </c>
      <c r="B300" s="2">
        <v>78</v>
      </c>
      <c r="D300" s="6" t="s">
        <v>482</v>
      </c>
      <c r="E300" s="6"/>
      <c r="F300" s="6" t="s">
        <v>482</v>
      </c>
    </row>
    <row r="301" spans="1:6" ht="12.75">
      <c r="A301" s="2" t="s">
        <v>484</v>
      </c>
      <c r="B301" s="2">
        <v>62</v>
      </c>
      <c r="D301" s="6" t="s">
        <v>390</v>
      </c>
      <c r="E301" s="6"/>
      <c r="F301" s="6" t="s">
        <v>390</v>
      </c>
    </row>
    <row r="302" spans="1:6" ht="12.75">
      <c r="A302" s="12" t="s">
        <v>427</v>
      </c>
      <c r="B302" s="2">
        <v>62</v>
      </c>
      <c r="D302" s="6" t="s">
        <v>358</v>
      </c>
      <c r="E302" s="9" t="s">
        <v>358</v>
      </c>
      <c r="F302" s="6" t="s">
        <v>358</v>
      </c>
    </row>
    <row r="303" spans="1:6" ht="12.75">
      <c r="A303" s="2" t="s">
        <v>485</v>
      </c>
      <c r="B303" s="2">
        <v>75</v>
      </c>
      <c r="D303" s="6" t="s">
        <v>486</v>
      </c>
      <c r="E303" s="6"/>
      <c r="F303" s="6" t="s">
        <v>352</v>
      </c>
    </row>
    <row r="304" spans="1:6" ht="12.75">
      <c r="A304" s="11" t="s">
        <v>416</v>
      </c>
      <c r="B304" s="2">
        <v>86</v>
      </c>
      <c r="D304" s="10" t="s">
        <v>347</v>
      </c>
      <c r="E304" s="10" t="s">
        <v>347</v>
      </c>
      <c r="F304" s="10" t="s">
        <v>347</v>
      </c>
    </row>
    <row r="305" ht="12.75"/>
    <row r="306" ht="12.75"/>
    <row r="307" spans="1:2" ht="12.75">
      <c r="A307" s="2" t="s">
        <v>78</v>
      </c>
      <c r="B307" s="2">
        <f>SUM(B308,B310,B318,B325,B333,B341,B348,B355)</f>
        <v>10106</v>
      </c>
    </row>
    <row r="308" spans="1:2" ht="12.75">
      <c r="A308" s="2" t="s">
        <v>5</v>
      </c>
      <c r="B308" s="2">
        <v>6</v>
      </c>
    </row>
    <row r="309" ht="12.75"/>
    <row r="310" spans="1:2" ht="12.75">
      <c r="A310" s="2" t="s">
        <v>79</v>
      </c>
      <c r="B310" s="2">
        <f>SUM(B311:B316)</f>
        <v>1906</v>
      </c>
    </row>
    <row r="311" spans="1:2" ht="12.75">
      <c r="A311" s="2" t="s">
        <v>7</v>
      </c>
      <c r="B311" s="2">
        <v>4</v>
      </c>
    </row>
    <row r="312" spans="1:2" ht="12.75">
      <c r="A312" s="2" t="s">
        <v>80</v>
      </c>
      <c r="B312" s="2">
        <v>306</v>
      </c>
    </row>
    <row r="313" spans="1:2" ht="12.75">
      <c r="A313" s="2" t="s">
        <v>81</v>
      </c>
      <c r="B313" s="2">
        <v>389</v>
      </c>
    </row>
    <row r="314" spans="1:2" ht="12.75">
      <c r="A314" s="2" t="s">
        <v>82</v>
      </c>
      <c r="B314" s="2">
        <v>414</v>
      </c>
    </row>
    <row r="315" spans="1:2" ht="12.75">
      <c r="A315" s="2" t="s">
        <v>83</v>
      </c>
      <c r="B315" s="2">
        <v>416</v>
      </c>
    </row>
    <row r="316" spans="1:2" ht="12.75">
      <c r="A316" s="2" t="s">
        <v>84</v>
      </c>
      <c r="B316" s="2">
        <v>377</v>
      </c>
    </row>
    <row r="317" ht="12.75"/>
    <row r="318" spans="1:2" ht="12.75">
      <c r="A318" s="2" t="s">
        <v>85</v>
      </c>
      <c r="B318" s="2">
        <f>SUM(B319:B323)</f>
        <v>1822</v>
      </c>
    </row>
    <row r="319" spans="1:2" ht="12.75">
      <c r="A319" s="2" t="s">
        <v>7</v>
      </c>
      <c r="B319" s="2">
        <v>4</v>
      </c>
    </row>
    <row r="320" spans="1:2" ht="12.75">
      <c r="A320" s="2" t="s">
        <v>86</v>
      </c>
      <c r="B320" s="2">
        <v>512</v>
      </c>
    </row>
    <row r="321" spans="1:2" ht="12.75">
      <c r="A321" s="2" t="s">
        <v>87</v>
      </c>
      <c r="B321" s="2">
        <v>475</v>
      </c>
    </row>
    <row r="322" spans="1:2" ht="12.75">
      <c r="A322" s="2" t="s">
        <v>88</v>
      </c>
      <c r="B322" s="2">
        <v>494</v>
      </c>
    </row>
    <row r="323" spans="1:2" ht="12.75">
      <c r="A323" s="2" t="s">
        <v>89</v>
      </c>
      <c r="B323" s="2">
        <v>337</v>
      </c>
    </row>
    <row r="324" ht="12.75"/>
    <row r="325" spans="1:2" ht="12.75">
      <c r="A325" s="2" t="s">
        <v>90</v>
      </c>
      <c r="B325" s="2">
        <f>SUM(B326:B331)</f>
        <v>1555</v>
      </c>
    </row>
    <row r="326" spans="1:2" ht="12.75">
      <c r="A326" s="2" t="s">
        <v>7</v>
      </c>
      <c r="B326" s="2">
        <v>4</v>
      </c>
    </row>
    <row r="327" spans="1:2" ht="12.75">
      <c r="A327" s="2" t="s">
        <v>91</v>
      </c>
      <c r="B327" s="2">
        <v>203</v>
      </c>
    </row>
    <row r="328" spans="1:2" ht="12.75">
      <c r="A328" s="2" t="s">
        <v>92</v>
      </c>
      <c r="B328" s="2">
        <v>353</v>
      </c>
    </row>
    <row r="329" spans="1:2" ht="12.75">
      <c r="A329" s="2" t="s">
        <v>93</v>
      </c>
      <c r="B329" s="2">
        <v>320</v>
      </c>
    </row>
    <row r="330" spans="1:2" ht="12.75">
      <c r="A330" s="2" t="s">
        <v>94</v>
      </c>
      <c r="B330" s="2">
        <v>351</v>
      </c>
    </row>
    <row r="331" spans="1:2" ht="12.75">
      <c r="A331" s="2" t="s">
        <v>95</v>
      </c>
      <c r="B331" s="2">
        <v>324</v>
      </c>
    </row>
    <row r="332" ht="12.75"/>
    <row r="333" spans="1:2" ht="12.75">
      <c r="A333" s="2" t="s">
        <v>96</v>
      </c>
      <c r="B333" s="2">
        <f>SUM(B334:B339)</f>
        <v>1369</v>
      </c>
    </row>
    <row r="334" spans="1:2" ht="12.75">
      <c r="A334" s="2" t="s">
        <v>7</v>
      </c>
      <c r="B334" s="2">
        <v>4</v>
      </c>
    </row>
    <row r="335" spans="1:2" ht="12.75">
      <c r="A335" s="2" t="s">
        <v>97</v>
      </c>
      <c r="B335" s="2">
        <v>166</v>
      </c>
    </row>
    <row r="336" spans="1:2" ht="12.75">
      <c r="A336" s="2" t="s">
        <v>98</v>
      </c>
      <c r="B336" s="2">
        <v>195</v>
      </c>
    </row>
    <row r="337" spans="1:2" ht="12.75">
      <c r="A337" s="2" t="s">
        <v>99</v>
      </c>
      <c r="B337" s="2">
        <v>417</v>
      </c>
    </row>
    <row r="338" spans="1:2" ht="12.75">
      <c r="A338" s="2" t="s">
        <v>100</v>
      </c>
      <c r="B338" s="2">
        <v>290</v>
      </c>
    </row>
    <row r="339" spans="1:2" ht="12.75">
      <c r="A339" s="2" t="s">
        <v>101</v>
      </c>
      <c r="B339" s="2">
        <v>297</v>
      </c>
    </row>
    <row r="340" ht="12.75"/>
    <row r="341" spans="1:2" ht="12.75">
      <c r="A341" s="2" t="s">
        <v>102</v>
      </c>
      <c r="B341" s="2">
        <f>SUM(B342:B346)</f>
        <v>1437</v>
      </c>
    </row>
    <row r="342" spans="1:2" ht="12.75">
      <c r="A342" s="2" t="s">
        <v>7</v>
      </c>
      <c r="B342" s="2">
        <v>4</v>
      </c>
    </row>
    <row r="343" spans="1:2" ht="12.75">
      <c r="A343" s="2" t="s">
        <v>103</v>
      </c>
      <c r="B343" s="2">
        <v>427</v>
      </c>
    </row>
    <row r="344" spans="1:2" ht="12.75">
      <c r="A344" s="2" t="s">
        <v>104</v>
      </c>
      <c r="B344" s="2">
        <v>341</v>
      </c>
    </row>
    <row r="345" spans="1:2" ht="12.75">
      <c r="A345" s="2" t="s">
        <v>105</v>
      </c>
      <c r="B345" s="2">
        <v>423</v>
      </c>
    </row>
    <row r="346" spans="1:2" ht="12.75">
      <c r="A346" s="2" t="s">
        <v>106</v>
      </c>
      <c r="B346" s="2">
        <v>242</v>
      </c>
    </row>
    <row r="347" ht="12.75"/>
    <row r="348" spans="1:2" ht="12.75">
      <c r="A348" s="2" t="s">
        <v>107</v>
      </c>
      <c r="B348" s="2">
        <f>SUM(B349:B353)</f>
        <v>1442</v>
      </c>
    </row>
    <row r="349" spans="1:2" ht="12.75">
      <c r="A349" s="2" t="s">
        <v>7</v>
      </c>
      <c r="B349" s="2">
        <v>4</v>
      </c>
    </row>
    <row r="350" spans="1:2" ht="12.75">
      <c r="A350" s="2" t="s">
        <v>108</v>
      </c>
      <c r="B350" s="2">
        <v>173</v>
      </c>
    </row>
    <row r="351" spans="1:2" ht="12.75">
      <c r="A351" s="2" t="s">
        <v>109</v>
      </c>
      <c r="B351" s="2">
        <v>423</v>
      </c>
    </row>
    <row r="352" spans="1:2" ht="12.75">
      <c r="A352" s="2" t="s">
        <v>110</v>
      </c>
      <c r="B352" s="2">
        <v>425</v>
      </c>
    </row>
    <row r="353" spans="1:2" ht="12.75">
      <c r="A353" s="2" t="s">
        <v>111</v>
      </c>
      <c r="B353" s="2">
        <v>417</v>
      </c>
    </row>
    <row r="354" ht="12.75"/>
    <row r="355" spans="1:2" ht="12.75">
      <c r="A355" s="2" t="s">
        <v>112</v>
      </c>
      <c r="B355" s="2">
        <f>SUM(B356:B362)</f>
        <v>569</v>
      </c>
    </row>
    <row r="356" spans="1:6" ht="12.75">
      <c r="A356" s="12" t="s">
        <v>429</v>
      </c>
      <c r="B356" s="2">
        <v>105</v>
      </c>
      <c r="D356" s="10" t="s">
        <v>361</v>
      </c>
      <c r="E356" s="10" t="s">
        <v>361</v>
      </c>
      <c r="F356" s="10" t="s">
        <v>361</v>
      </c>
    </row>
    <row r="357" spans="1:6" ht="12.75">
      <c r="A357" s="12" t="s">
        <v>431</v>
      </c>
      <c r="B357" s="2">
        <v>72</v>
      </c>
      <c r="D357" s="9" t="s">
        <v>430</v>
      </c>
      <c r="E357" s="9" t="s">
        <v>430</v>
      </c>
      <c r="F357" s="10" t="s">
        <v>430</v>
      </c>
    </row>
    <row r="358" spans="1:6" ht="12.75">
      <c r="A358" s="12" t="s">
        <v>432</v>
      </c>
      <c r="B358" s="2">
        <v>81</v>
      </c>
      <c r="D358" s="10" t="s">
        <v>362</v>
      </c>
      <c r="E358" s="10" t="s">
        <v>362</v>
      </c>
      <c r="F358" s="6"/>
    </row>
    <row r="359" spans="1:6" ht="12.75">
      <c r="A359" s="12" t="s">
        <v>437</v>
      </c>
      <c r="B359" s="2">
        <v>72</v>
      </c>
      <c r="D359" s="10" t="s">
        <v>438</v>
      </c>
      <c r="E359" s="10" t="s">
        <v>438</v>
      </c>
      <c r="F359" s="10" t="s">
        <v>438</v>
      </c>
    </row>
    <row r="360" spans="1:6" ht="12.75">
      <c r="A360" s="2" t="s">
        <v>487</v>
      </c>
      <c r="B360" s="2">
        <v>73</v>
      </c>
      <c r="D360" s="6" t="s">
        <v>488</v>
      </c>
      <c r="E360" s="6"/>
      <c r="F360" s="6"/>
    </row>
    <row r="361" spans="1:6" ht="12.75">
      <c r="A361" s="12" t="s">
        <v>435</v>
      </c>
      <c r="B361" s="2">
        <v>64</v>
      </c>
      <c r="D361" s="10" t="s">
        <v>489</v>
      </c>
      <c r="E361" s="10" t="s">
        <v>363</v>
      </c>
      <c r="F361" s="10" t="s">
        <v>363</v>
      </c>
    </row>
    <row r="362" spans="1:6" ht="12.75">
      <c r="A362" s="12" t="s">
        <v>436</v>
      </c>
      <c r="B362" s="2">
        <v>102</v>
      </c>
      <c r="D362" s="6" t="s">
        <v>358</v>
      </c>
      <c r="E362" s="10" t="s">
        <v>364</v>
      </c>
      <c r="F362" s="10" t="s">
        <v>364</v>
      </c>
    </row>
    <row r="364" ht="12.75"/>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F366"/>
  <sheetViews>
    <sheetView workbookViewId="0" topLeftCell="A1">
      <selection activeCell="A1" sqref="A1:IV1"/>
    </sheetView>
  </sheetViews>
  <sheetFormatPr defaultColWidth="9.140625" defaultRowHeight="12.75"/>
  <cols>
    <col min="1" max="1" width="39.00390625" style="2" customWidth="1"/>
    <col min="2" max="2" width="8.00390625" style="2" customWidth="1"/>
    <col min="3" max="3" width="4.7109375" style="2" customWidth="1"/>
    <col min="4" max="4" width="31.00390625" style="2" customWidth="1"/>
    <col min="5" max="5" width="28.421875" style="2" customWidth="1"/>
    <col min="6" max="6" width="28.140625" style="2" customWidth="1"/>
  </cols>
  <sheetData>
    <row r="1" spans="1:6" ht="12.75">
      <c r="A1" s="1" t="s">
        <v>0</v>
      </c>
      <c r="B1" s="1" t="s">
        <v>1</v>
      </c>
      <c r="C1" s="1" t="s">
        <v>400</v>
      </c>
      <c r="D1" s="2" t="s">
        <v>339</v>
      </c>
      <c r="E1" s="2" t="s">
        <v>337</v>
      </c>
      <c r="F1" s="2" t="s">
        <v>338</v>
      </c>
    </row>
    <row r="2" ht="12.75">
      <c r="A2" s="1" t="s">
        <v>229</v>
      </c>
    </row>
    <row r="3" ht="12.75">
      <c r="A3" s="1"/>
    </row>
    <row r="4" ht="12.75">
      <c r="A4" s="1"/>
    </row>
    <row r="5" ht="12.75">
      <c r="A5" s="1"/>
    </row>
    <row r="6" spans="1:2" ht="12.75">
      <c r="A6" s="1" t="s">
        <v>44</v>
      </c>
      <c r="B6" s="2">
        <f>SUM(B7,B9,B143,B186,B348)</f>
        <v>58476</v>
      </c>
    </row>
    <row r="7" spans="1:2" ht="12.75">
      <c r="A7" s="1" t="s">
        <v>45</v>
      </c>
      <c r="B7" s="2">
        <v>8</v>
      </c>
    </row>
    <row r="8" ht="12.75"/>
    <row r="9" spans="1:2" ht="12.75">
      <c r="A9" s="2" t="s">
        <v>46</v>
      </c>
      <c r="B9" s="2">
        <f>SUM(B10,B12,B38,B65,B93,B116,B126)</f>
        <v>23608</v>
      </c>
    </row>
    <row r="10" spans="1:2" ht="12.75">
      <c r="A10" s="2" t="s">
        <v>4</v>
      </c>
      <c r="B10" s="2">
        <v>6</v>
      </c>
    </row>
    <row r="11" ht="12.75"/>
    <row r="12" spans="1:2" ht="12.75">
      <c r="A12" s="2" t="s">
        <v>124</v>
      </c>
      <c r="B12" s="2">
        <f>SUM(B13,B15,B22,B29)</f>
        <v>4784</v>
      </c>
    </row>
    <row r="13" spans="1:2" ht="12.75">
      <c r="A13" s="2" t="s">
        <v>5</v>
      </c>
      <c r="B13" s="2">
        <v>3</v>
      </c>
    </row>
    <row r="14" ht="12.75"/>
    <row r="15" spans="1:2" ht="12.75">
      <c r="A15" s="2" t="s">
        <v>125</v>
      </c>
      <c r="B15" s="2">
        <f>SUM(B16:B20)</f>
        <v>1553</v>
      </c>
    </row>
    <row r="16" spans="1:2" ht="12.75">
      <c r="A16" s="2" t="s">
        <v>7</v>
      </c>
      <c r="B16" s="2">
        <v>4</v>
      </c>
    </row>
    <row r="17" spans="1:2" ht="12.75">
      <c r="A17" s="2" t="s">
        <v>126</v>
      </c>
      <c r="B17" s="2">
        <v>406</v>
      </c>
    </row>
    <row r="18" spans="1:2" ht="12.75">
      <c r="A18" s="2" t="s">
        <v>62</v>
      </c>
      <c r="B18" s="2">
        <v>407</v>
      </c>
    </row>
    <row r="19" spans="1:2" ht="12.75">
      <c r="A19" s="2" t="s">
        <v>127</v>
      </c>
      <c r="B19" s="2">
        <v>353</v>
      </c>
    </row>
    <row r="20" spans="1:2" ht="12.75">
      <c r="A20" s="2" t="s">
        <v>128</v>
      </c>
      <c r="B20" s="2">
        <v>383</v>
      </c>
    </row>
    <row r="21" ht="12.75"/>
    <row r="22" spans="1:2" ht="12.75">
      <c r="A22" s="2" t="s">
        <v>129</v>
      </c>
      <c r="B22" s="2">
        <f>SUM(B23:B27)</f>
        <v>1213</v>
      </c>
    </row>
    <row r="23" spans="1:2" ht="12.75">
      <c r="A23" s="2" t="s">
        <v>7</v>
      </c>
      <c r="B23" s="2">
        <v>4</v>
      </c>
    </row>
    <row r="24" spans="1:2" ht="12.75">
      <c r="A24" s="2" t="s">
        <v>130</v>
      </c>
      <c r="B24" s="2">
        <v>301</v>
      </c>
    </row>
    <row r="25" spans="1:2" ht="12.75">
      <c r="A25" s="2" t="s">
        <v>131</v>
      </c>
      <c r="B25" s="2">
        <v>270</v>
      </c>
    </row>
    <row r="26" spans="1:2" ht="12.75">
      <c r="A26" s="2" t="s">
        <v>132</v>
      </c>
      <c r="B26" s="2">
        <v>402</v>
      </c>
    </row>
    <row r="27" spans="1:2" ht="12.75">
      <c r="A27" s="2" t="s">
        <v>133</v>
      </c>
      <c r="B27" s="2">
        <v>236</v>
      </c>
    </row>
    <row r="28" ht="12.75"/>
    <row r="29" spans="1:2" ht="12.75">
      <c r="A29" s="2" t="s">
        <v>134</v>
      </c>
      <c r="B29" s="2">
        <f>SUM(B30:B35)</f>
        <v>2015</v>
      </c>
    </row>
    <row r="30" spans="1:2" ht="12.75">
      <c r="A30" s="2" t="s">
        <v>7</v>
      </c>
      <c r="B30" s="2">
        <v>3</v>
      </c>
    </row>
    <row r="31" spans="1:2" ht="12.75">
      <c r="A31" s="2" t="s">
        <v>135</v>
      </c>
      <c r="B31" s="2">
        <v>515</v>
      </c>
    </row>
    <row r="32" spans="1:2" ht="12.75">
      <c r="A32" s="2" t="s">
        <v>136</v>
      </c>
      <c r="B32" s="2">
        <v>471</v>
      </c>
    </row>
    <row r="33" spans="1:2" ht="12.75">
      <c r="A33" s="2" t="s">
        <v>137</v>
      </c>
      <c r="B33" s="2">
        <v>147</v>
      </c>
    </row>
    <row r="34" spans="1:2" ht="12.75">
      <c r="A34" s="2" t="s">
        <v>138</v>
      </c>
      <c r="B34" s="2">
        <v>382</v>
      </c>
    </row>
    <row r="35" spans="1:2" ht="12.75">
      <c r="A35" s="2" t="s">
        <v>139</v>
      </c>
      <c r="B35" s="2">
        <v>497</v>
      </c>
    </row>
    <row r="36" ht="12.75"/>
    <row r="37" ht="12.75"/>
    <row r="38" spans="1:2" ht="12.75">
      <c r="A38" s="2" t="s">
        <v>140</v>
      </c>
      <c r="B38" s="2">
        <f>SUM(B40,B48,B56)</f>
        <v>5922</v>
      </c>
    </row>
    <row r="39" ht="12.75"/>
    <row r="40" spans="1:2" ht="12.75">
      <c r="A40" s="2" t="s">
        <v>141</v>
      </c>
      <c r="B40" s="2">
        <f>SUM(B41:B46)</f>
        <v>1465</v>
      </c>
    </row>
    <row r="41" spans="1:2" ht="12.75">
      <c r="A41" s="2" t="s">
        <v>7</v>
      </c>
      <c r="B41" s="2">
        <v>4</v>
      </c>
    </row>
    <row r="42" spans="1:2" ht="12.75">
      <c r="A42" s="2" t="s">
        <v>142</v>
      </c>
      <c r="B42" s="2">
        <v>512</v>
      </c>
    </row>
    <row r="43" spans="1:2" ht="12.75">
      <c r="A43" s="2" t="s">
        <v>143</v>
      </c>
      <c r="B43" s="2">
        <v>285</v>
      </c>
    </row>
    <row r="44" spans="1:2" ht="12.75">
      <c r="A44" s="2" t="s">
        <v>144</v>
      </c>
      <c r="B44" s="2">
        <v>307</v>
      </c>
    </row>
    <row r="45" spans="1:2" ht="12.75">
      <c r="A45" s="2" t="s">
        <v>145</v>
      </c>
      <c r="B45" s="2">
        <v>289</v>
      </c>
    </row>
    <row r="46" spans="1:6" ht="12.75">
      <c r="A46" s="12" t="s">
        <v>424</v>
      </c>
      <c r="B46" s="2">
        <v>68</v>
      </c>
      <c r="D46" s="6" t="s">
        <v>355</v>
      </c>
      <c r="E46" s="5" t="s">
        <v>342</v>
      </c>
      <c r="F46" s="6"/>
    </row>
    <row r="47" ht="12.75"/>
    <row r="48" spans="1:2" ht="12.75">
      <c r="A48" s="2" t="s">
        <v>146</v>
      </c>
      <c r="B48" s="2">
        <f>SUM(B49:B54)</f>
        <v>1737</v>
      </c>
    </row>
    <row r="49" spans="1:2" ht="12.75">
      <c r="A49" s="2" t="s">
        <v>7</v>
      </c>
      <c r="B49" s="2">
        <v>4</v>
      </c>
    </row>
    <row r="50" spans="1:2" ht="12.75">
      <c r="A50" s="2" t="s">
        <v>148</v>
      </c>
      <c r="B50" s="2">
        <v>360</v>
      </c>
    </row>
    <row r="51" spans="1:2" ht="12.75">
      <c r="A51" s="2" t="s">
        <v>149</v>
      </c>
      <c r="B51" s="2">
        <v>632</v>
      </c>
    </row>
    <row r="52" spans="1:2" ht="12.75">
      <c r="A52" s="2" t="s">
        <v>150</v>
      </c>
      <c r="B52" s="2">
        <v>443</v>
      </c>
    </row>
    <row r="53" spans="1:2" ht="12.75">
      <c r="A53" s="2" t="s">
        <v>151</v>
      </c>
      <c r="B53" s="2">
        <v>229</v>
      </c>
    </row>
    <row r="54" spans="1:6" ht="12.75">
      <c r="A54" s="12" t="s">
        <v>426</v>
      </c>
      <c r="B54" s="2">
        <v>69</v>
      </c>
      <c r="D54" s="6" t="s">
        <v>463</v>
      </c>
      <c r="E54" s="9" t="s">
        <v>342</v>
      </c>
      <c r="F54" s="6"/>
    </row>
    <row r="55" ht="12.75"/>
    <row r="56" spans="1:2" ht="12.75">
      <c r="A56" s="2" t="s">
        <v>152</v>
      </c>
      <c r="B56" s="2">
        <f>SUM(B57:B62)</f>
        <v>2720</v>
      </c>
    </row>
    <row r="57" spans="1:2" ht="12.75">
      <c r="A57" s="2" t="s">
        <v>7</v>
      </c>
      <c r="B57" s="2">
        <v>4</v>
      </c>
    </row>
    <row r="58" spans="1:2" ht="12.75">
      <c r="A58" s="2" t="s">
        <v>153</v>
      </c>
      <c r="B58" s="2">
        <v>315</v>
      </c>
    </row>
    <row r="59" spans="1:2" ht="12.75">
      <c r="A59" s="2" t="s">
        <v>154</v>
      </c>
      <c r="B59" s="2">
        <v>450</v>
      </c>
    </row>
    <row r="60" spans="1:2" ht="12.75">
      <c r="A60" s="2" t="s">
        <v>155</v>
      </c>
      <c r="B60" s="2">
        <v>790</v>
      </c>
    </row>
    <row r="61" spans="1:2" ht="12.75">
      <c r="A61" s="2" t="s">
        <v>156</v>
      </c>
      <c r="B61" s="2">
        <v>658</v>
      </c>
    </row>
    <row r="62" spans="1:2" ht="12.75">
      <c r="A62" s="2" t="s">
        <v>157</v>
      </c>
      <c r="B62" s="2">
        <v>503</v>
      </c>
    </row>
    <row r="63" ht="12.75"/>
    <row r="64" ht="12.75"/>
    <row r="65" spans="1:2" ht="12.75">
      <c r="A65" s="2" t="s">
        <v>158</v>
      </c>
      <c r="B65" s="2">
        <f>SUM(B67,B75,B84)</f>
        <v>5736</v>
      </c>
    </row>
    <row r="66" ht="12.75"/>
    <row r="67" spans="1:2" ht="12.75">
      <c r="A67" s="2" t="s">
        <v>159</v>
      </c>
      <c r="B67" s="2">
        <f>SUM(B68:B73)</f>
        <v>1511</v>
      </c>
    </row>
    <row r="68" spans="1:2" ht="12.75">
      <c r="A68" s="2" t="s">
        <v>7</v>
      </c>
      <c r="B68" s="2">
        <v>3</v>
      </c>
    </row>
    <row r="69" spans="1:2" ht="12.75">
      <c r="A69" s="2" t="s">
        <v>160</v>
      </c>
      <c r="B69" s="2">
        <v>203</v>
      </c>
    </row>
    <row r="70" spans="1:2" ht="12.75">
      <c r="A70" s="2" t="s">
        <v>161</v>
      </c>
      <c r="B70" s="2">
        <v>301</v>
      </c>
    </row>
    <row r="71" spans="1:2" ht="12.75">
      <c r="A71" s="2" t="s">
        <v>162</v>
      </c>
      <c r="B71" s="2">
        <v>408</v>
      </c>
    </row>
    <row r="72" spans="1:2" ht="12.75">
      <c r="A72" s="2" t="s">
        <v>163</v>
      </c>
      <c r="B72" s="2">
        <v>239</v>
      </c>
    </row>
    <row r="73" spans="1:2" ht="12.75">
      <c r="A73" s="2" t="s">
        <v>164</v>
      </c>
      <c r="B73" s="2">
        <v>357</v>
      </c>
    </row>
    <row r="74" ht="12.75"/>
    <row r="75" spans="1:2" ht="12.75">
      <c r="A75" s="2" t="s">
        <v>165</v>
      </c>
      <c r="B75" s="2">
        <f>SUM(B76:B82)</f>
        <v>2254</v>
      </c>
    </row>
    <row r="76" spans="1:2" ht="12.75">
      <c r="A76" s="2" t="s">
        <v>7</v>
      </c>
      <c r="B76" s="2">
        <v>4</v>
      </c>
    </row>
    <row r="77" spans="1:2" ht="12.75">
      <c r="A77" s="2" t="s">
        <v>239</v>
      </c>
      <c r="B77" s="2">
        <v>335</v>
      </c>
    </row>
    <row r="78" spans="1:2" ht="12.75">
      <c r="A78" s="2" t="s">
        <v>166</v>
      </c>
      <c r="B78" s="2">
        <v>461</v>
      </c>
    </row>
    <row r="79" spans="1:2" ht="12.75">
      <c r="A79" s="2" t="s">
        <v>167</v>
      </c>
      <c r="B79" s="2">
        <v>290</v>
      </c>
    </row>
    <row r="80" spans="1:2" ht="12.75">
      <c r="A80" s="2" t="s">
        <v>168</v>
      </c>
      <c r="B80" s="2">
        <v>409</v>
      </c>
    </row>
    <row r="81" spans="1:2" ht="12.75">
      <c r="A81" s="2" t="s">
        <v>169</v>
      </c>
      <c r="B81" s="2">
        <v>266</v>
      </c>
    </row>
    <row r="82" spans="1:2" ht="12.75">
      <c r="A82" s="2" t="s">
        <v>170</v>
      </c>
      <c r="B82" s="2">
        <v>489</v>
      </c>
    </row>
    <row r="83" ht="12.75"/>
    <row r="84" spans="1:2" ht="12.75">
      <c r="A84" s="2" t="s">
        <v>171</v>
      </c>
      <c r="B84" s="2">
        <f>SUM(B85:B90)</f>
        <v>1971</v>
      </c>
    </row>
    <row r="85" spans="1:2" ht="12.75">
      <c r="A85" s="2" t="s">
        <v>7</v>
      </c>
      <c r="B85" s="2">
        <v>4</v>
      </c>
    </row>
    <row r="86" spans="1:2" ht="12.75">
      <c r="A86" s="2" t="s">
        <v>172</v>
      </c>
      <c r="B86" s="2">
        <v>307</v>
      </c>
    </row>
    <row r="87" spans="1:2" ht="12.75">
      <c r="A87" s="2" t="s">
        <v>173</v>
      </c>
      <c r="B87" s="2">
        <v>358</v>
      </c>
    </row>
    <row r="88" spans="1:2" ht="12.75">
      <c r="A88" s="2" t="s">
        <v>174</v>
      </c>
      <c r="B88" s="2">
        <v>401</v>
      </c>
    </row>
    <row r="89" spans="1:2" ht="12.75">
      <c r="A89" s="2" t="s">
        <v>175</v>
      </c>
      <c r="B89" s="2">
        <v>535</v>
      </c>
    </row>
    <row r="90" spans="1:2" ht="12.75">
      <c r="A90" s="2" t="s">
        <v>176</v>
      </c>
      <c r="B90" s="2">
        <v>366</v>
      </c>
    </row>
    <row r="91" ht="12.75"/>
    <row r="92" ht="12.75"/>
    <row r="93" spans="1:2" ht="12.75">
      <c r="A93" s="2" t="s">
        <v>177</v>
      </c>
      <c r="B93" s="2">
        <f>SUM(B95,B103,B110)</f>
        <v>4873</v>
      </c>
    </row>
    <row r="94" ht="12.75"/>
    <row r="95" spans="1:2" ht="12.75">
      <c r="A95" s="2" t="s">
        <v>178</v>
      </c>
      <c r="B95" s="2">
        <f>SUM(B96:B101)</f>
        <v>2863</v>
      </c>
    </row>
    <row r="96" spans="1:2" ht="12.75">
      <c r="A96" s="2" t="s">
        <v>7</v>
      </c>
      <c r="B96" s="2">
        <v>6</v>
      </c>
    </row>
    <row r="97" spans="1:2" ht="12.75">
      <c r="A97" s="2" t="s">
        <v>179</v>
      </c>
      <c r="B97" s="2">
        <v>485</v>
      </c>
    </row>
    <row r="98" spans="1:2" ht="12.75">
      <c r="A98" s="2" t="s">
        <v>180</v>
      </c>
      <c r="B98" s="2">
        <v>545</v>
      </c>
    </row>
    <row r="99" spans="1:2" ht="12.75">
      <c r="A99" s="2" t="s">
        <v>181</v>
      </c>
      <c r="B99" s="2">
        <v>656</v>
      </c>
    </row>
    <row r="100" spans="1:2" ht="12.75">
      <c r="A100" s="2" t="s">
        <v>182</v>
      </c>
      <c r="B100" s="2">
        <v>578</v>
      </c>
    </row>
    <row r="101" spans="1:2" ht="12.75">
      <c r="A101" s="2" t="s">
        <v>183</v>
      </c>
      <c r="B101" s="2">
        <v>593</v>
      </c>
    </row>
    <row r="102" ht="12.75"/>
    <row r="103" spans="1:2" ht="12.75">
      <c r="A103" s="2" t="s">
        <v>184</v>
      </c>
      <c r="B103" s="2">
        <f>SUM(B104:B108)</f>
        <v>1735</v>
      </c>
    </row>
    <row r="104" spans="1:2" ht="12.75">
      <c r="A104" s="2" t="s">
        <v>7</v>
      </c>
      <c r="B104" s="2">
        <v>4</v>
      </c>
    </row>
    <row r="105" spans="1:2" ht="12.75">
      <c r="A105" s="2" t="s">
        <v>185</v>
      </c>
      <c r="B105" s="2">
        <v>372</v>
      </c>
    </row>
    <row r="106" spans="1:2" ht="12.75">
      <c r="A106" s="2" t="s">
        <v>147</v>
      </c>
      <c r="B106" s="2">
        <v>539</v>
      </c>
    </row>
    <row r="107" spans="1:2" ht="12.75">
      <c r="A107" s="2" t="s">
        <v>186</v>
      </c>
      <c r="B107" s="2">
        <v>363</v>
      </c>
    </row>
    <row r="108" spans="1:2" ht="12.75">
      <c r="A108" s="2" t="s">
        <v>187</v>
      </c>
      <c r="B108" s="2">
        <v>457</v>
      </c>
    </row>
    <row r="109" ht="12.75"/>
    <row r="110" spans="1:2" ht="12.75">
      <c r="A110" s="2" t="s">
        <v>188</v>
      </c>
      <c r="B110" s="2">
        <f>SUM(B111:B113)</f>
        <v>275</v>
      </c>
    </row>
    <row r="111" spans="1:6" ht="12.75">
      <c r="A111" s="12" t="s">
        <v>428</v>
      </c>
      <c r="B111" s="2">
        <v>73</v>
      </c>
      <c r="D111" s="10" t="s">
        <v>360</v>
      </c>
      <c r="E111" s="9" t="s">
        <v>360</v>
      </c>
      <c r="F111" s="10" t="s">
        <v>358</v>
      </c>
    </row>
    <row r="112" spans="1:6" ht="12.75">
      <c r="A112" s="2" t="s">
        <v>464</v>
      </c>
      <c r="B112" s="2">
        <v>73</v>
      </c>
      <c r="D112" s="6" t="s">
        <v>384</v>
      </c>
      <c r="E112" s="6"/>
      <c r="F112" s="6" t="s">
        <v>384</v>
      </c>
    </row>
    <row r="113" spans="1:6" ht="12.75">
      <c r="A113" s="11" t="s">
        <v>412</v>
      </c>
      <c r="B113" s="2">
        <v>129</v>
      </c>
      <c r="D113" s="10" t="s">
        <v>343</v>
      </c>
      <c r="E113" s="10" t="s">
        <v>343</v>
      </c>
      <c r="F113" s="10" t="s">
        <v>343</v>
      </c>
    </row>
    <row r="114" ht="12.75"/>
    <row r="115" ht="12.75"/>
    <row r="116" spans="1:2" ht="12.75">
      <c r="A116" s="2" t="s">
        <v>240</v>
      </c>
      <c r="B116" s="2">
        <f>SUM(B117:B123)</f>
        <v>1661</v>
      </c>
    </row>
    <row r="117" spans="1:2" ht="12.75">
      <c r="A117" s="2" t="s">
        <v>7</v>
      </c>
      <c r="B117" s="2">
        <v>4</v>
      </c>
    </row>
    <row r="118" spans="1:2" ht="12.75">
      <c r="A118" s="2" t="s">
        <v>196</v>
      </c>
      <c r="B118" s="2">
        <v>328</v>
      </c>
    </row>
    <row r="119" spans="1:2" ht="12.75">
      <c r="A119" s="2" t="s">
        <v>197</v>
      </c>
      <c r="B119" s="2">
        <v>306</v>
      </c>
    </row>
    <row r="120" spans="1:2" ht="12.75">
      <c r="A120" s="2" t="s">
        <v>198</v>
      </c>
      <c r="B120" s="2">
        <v>365</v>
      </c>
    </row>
    <row r="121" spans="1:2" ht="12.75">
      <c r="A121" s="2" t="s">
        <v>199</v>
      </c>
      <c r="B121" s="2">
        <v>253</v>
      </c>
    </row>
    <row r="122" spans="1:2" ht="12.75">
      <c r="A122" s="2" t="s">
        <v>200</v>
      </c>
      <c r="B122" s="2">
        <v>328</v>
      </c>
    </row>
    <row r="123" spans="1:6" ht="12.75">
      <c r="A123" s="2" t="s">
        <v>465</v>
      </c>
      <c r="B123" s="2">
        <v>77</v>
      </c>
      <c r="D123" s="6" t="s">
        <v>466</v>
      </c>
      <c r="E123" s="6"/>
      <c r="F123" s="6" t="s">
        <v>352</v>
      </c>
    </row>
    <row r="124" ht="12.75"/>
    <row r="125" ht="12.75"/>
    <row r="126" spans="1:2" ht="12.75">
      <c r="A126" s="2" t="s">
        <v>241</v>
      </c>
      <c r="B126" s="2">
        <f>SUM(B128,B134)</f>
        <v>626</v>
      </c>
    </row>
    <row r="127" ht="12.75"/>
    <row r="128" spans="1:2" ht="12.75">
      <c r="A128" s="2" t="s">
        <v>189</v>
      </c>
      <c r="B128" s="2">
        <f>SUM(B129:B132)</f>
        <v>313</v>
      </c>
    </row>
    <row r="129" spans="1:6" ht="12.75">
      <c r="A129" s="2" t="s">
        <v>190</v>
      </c>
      <c r="B129" s="2">
        <v>71</v>
      </c>
      <c r="D129" s="10" t="s">
        <v>356</v>
      </c>
      <c r="E129" s="10" t="s">
        <v>356</v>
      </c>
      <c r="F129" s="10" t="s">
        <v>356</v>
      </c>
    </row>
    <row r="130" spans="1:6" ht="12.75">
      <c r="A130" s="2" t="s">
        <v>191</v>
      </c>
      <c r="B130" s="2">
        <v>83</v>
      </c>
      <c r="D130" s="9" t="s">
        <v>357</v>
      </c>
      <c r="E130" s="10" t="s">
        <v>357</v>
      </c>
      <c r="F130" s="9" t="s">
        <v>357</v>
      </c>
    </row>
    <row r="131" spans="1:6" ht="12.75">
      <c r="A131" s="2" t="s">
        <v>192</v>
      </c>
      <c r="B131" s="2">
        <v>78</v>
      </c>
      <c r="D131" s="10" t="s">
        <v>358</v>
      </c>
      <c r="E131" s="10" t="s">
        <v>358</v>
      </c>
      <c r="F131" s="10" t="s">
        <v>358</v>
      </c>
    </row>
    <row r="132" spans="1:6" ht="12.75">
      <c r="A132" s="2" t="s">
        <v>193</v>
      </c>
      <c r="B132" s="2">
        <v>81</v>
      </c>
      <c r="D132" s="10" t="s">
        <v>359</v>
      </c>
      <c r="E132" s="10" t="s">
        <v>359</v>
      </c>
      <c r="F132" s="10" t="s">
        <v>359</v>
      </c>
    </row>
    <row r="133" ht="12.75"/>
    <row r="134" spans="1:2" ht="12.75">
      <c r="A134" s="2" t="s">
        <v>194</v>
      </c>
      <c r="B134" s="2">
        <f>SUM(B135:B138)</f>
        <v>313</v>
      </c>
    </row>
    <row r="135" spans="1:6" ht="12.75">
      <c r="A135" s="11" t="s">
        <v>403</v>
      </c>
      <c r="B135" s="2">
        <v>72</v>
      </c>
      <c r="D135" s="6" t="s">
        <v>467</v>
      </c>
      <c r="E135" s="6" t="s">
        <v>404</v>
      </c>
      <c r="F135" s="6" t="s">
        <v>352</v>
      </c>
    </row>
    <row r="136" spans="1:6" ht="12.75">
      <c r="A136" s="12" t="s">
        <v>425</v>
      </c>
      <c r="B136" s="2">
        <v>106</v>
      </c>
      <c r="D136" s="10" t="s">
        <v>354</v>
      </c>
      <c r="E136" s="10" t="s">
        <v>354</v>
      </c>
      <c r="F136" s="10" t="s">
        <v>354</v>
      </c>
    </row>
    <row r="137" spans="1:6" ht="12.75">
      <c r="A137" s="12" t="s">
        <v>423</v>
      </c>
      <c r="B137" s="2">
        <v>70</v>
      </c>
      <c r="D137" s="6" t="s">
        <v>355</v>
      </c>
      <c r="E137" s="10" t="s">
        <v>353</v>
      </c>
      <c r="F137" s="6"/>
    </row>
    <row r="138" spans="1:6" ht="12.75">
      <c r="A138" s="11" t="s">
        <v>402</v>
      </c>
      <c r="B138" s="2">
        <v>65</v>
      </c>
      <c r="D138" s="10" t="s">
        <v>401</v>
      </c>
      <c r="E138" s="10" t="s">
        <v>401</v>
      </c>
      <c r="F138" s="10" t="s">
        <v>401</v>
      </c>
    </row>
    <row r="139" ht="12.75"/>
    <row r="140" ht="12.75"/>
    <row r="141" ht="12.75"/>
    <row r="142" ht="12.75"/>
    <row r="143" spans="1:2" ht="12.75">
      <c r="A143" s="2" t="s">
        <v>201</v>
      </c>
      <c r="B143" s="2">
        <f>SUM(B144,B146,B155,B162,B169)</f>
        <v>6150</v>
      </c>
    </row>
    <row r="144" spans="1:2" ht="12.75">
      <c r="A144" s="2" t="s">
        <v>5</v>
      </c>
      <c r="B144" s="2">
        <v>4</v>
      </c>
    </row>
    <row r="145" ht="12.75"/>
    <row r="146" spans="1:2" ht="12.75">
      <c r="A146" s="2" t="s">
        <v>249</v>
      </c>
      <c r="B146" s="2">
        <f>SUM(B147:B153)</f>
        <v>2166</v>
      </c>
    </row>
    <row r="147" spans="1:2" ht="12.75">
      <c r="A147" s="2" t="s">
        <v>7</v>
      </c>
      <c r="B147" s="2">
        <v>3</v>
      </c>
    </row>
    <row r="148" spans="1:2" ht="12.75">
      <c r="A148" s="2" t="s">
        <v>202</v>
      </c>
      <c r="B148" s="2">
        <v>395</v>
      </c>
    </row>
    <row r="149" spans="1:2" ht="12.75">
      <c r="A149" s="2" t="s">
        <v>203</v>
      </c>
      <c r="B149" s="2">
        <v>416</v>
      </c>
    </row>
    <row r="150" spans="1:2" ht="12.75">
      <c r="A150" s="2" t="s">
        <v>204</v>
      </c>
      <c r="B150" s="2">
        <v>352</v>
      </c>
    </row>
    <row r="151" spans="1:2" ht="12.75">
      <c r="A151" s="2" t="s">
        <v>205</v>
      </c>
      <c r="B151" s="2">
        <v>342</v>
      </c>
    </row>
    <row r="152" spans="1:2" ht="12.75">
      <c r="A152" s="2" t="s">
        <v>206</v>
      </c>
      <c r="B152" s="2">
        <v>451</v>
      </c>
    </row>
    <row r="153" spans="1:2" ht="12.75">
      <c r="A153" s="2" t="s">
        <v>207</v>
      </c>
      <c r="B153" s="2">
        <v>207</v>
      </c>
    </row>
    <row r="154" ht="12.75"/>
    <row r="155" spans="1:2" ht="12.75">
      <c r="A155" s="2" t="s">
        <v>208</v>
      </c>
      <c r="B155" s="2">
        <f>SUM(B156:B160)</f>
        <v>1729</v>
      </c>
    </row>
    <row r="156" spans="1:2" ht="12.75">
      <c r="A156" s="2" t="s">
        <v>7</v>
      </c>
      <c r="B156" s="2">
        <v>4</v>
      </c>
    </row>
    <row r="157" spans="1:2" ht="12.75">
      <c r="A157" s="2" t="s">
        <v>209</v>
      </c>
      <c r="B157" s="2">
        <v>501</v>
      </c>
    </row>
    <row r="158" spans="1:2" ht="12.75">
      <c r="A158" s="2" t="s">
        <v>210</v>
      </c>
      <c r="B158" s="2">
        <v>480</v>
      </c>
    </row>
    <row r="159" spans="1:2" ht="12.75">
      <c r="A159" s="2" t="s">
        <v>211</v>
      </c>
      <c r="B159" s="2">
        <v>373</v>
      </c>
    </row>
    <row r="160" spans="1:2" ht="12.75">
      <c r="A160" s="2" t="s">
        <v>212</v>
      </c>
      <c r="B160" s="2">
        <v>371</v>
      </c>
    </row>
    <row r="161" ht="12.75"/>
    <row r="162" spans="1:2" ht="12.75">
      <c r="A162" s="2" t="s">
        <v>213</v>
      </c>
      <c r="B162" s="2">
        <f>SUM(B163:B167)</f>
        <v>1650</v>
      </c>
    </row>
    <row r="163" spans="1:2" ht="12.75">
      <c r="A163" s="2" t="s">
        <v>7</v>
      </c>
      <c r="B163" s="2">
        <v>3</v>
      </c>
    </row>
    <row r="164" spans="1:2" ht="12.75">
      <c r="A164" s="2" t="s">
        <v>214</v>
      </c>
      <c r="B164" s="2">
        <v>462</v>
      </c>
    </row>
    <row r="165" spans="1:2" ht="12.75">
      <c r="A165" s="2" t="s">
        <v>215</v>
      </c>
      <c r="B165" s="2">
        <v>393</v>
      </c>
    </row>
    <row r="166" spans="1:2" ht="12.75">
      <c r="A166" s="2" t="s">
        <v>216</v>
      </c>
      <c r="B166" s="2">
        <v>329</v>
      </c>
    </row>
    <row r="167" spans="1:2" ht="12.75">
      <c r="A167" s="2" t="s">
        <v>217</v>
      </c>
      <c r="B167" s="2">
        <v>463</v>
      </c>
    </row>
    <row r="168" ht="12.75"/>
    <row r="169" spans="1:2" ht="12.75">
      <c r="A169" s="2" t="s">
        <v>218</v>
      </c>
      <c r="B169" s="2">
        <f>SUM(B171,B179)</f>
        <v>601</v>
      </c>
    </row>
    <row r="170" ht="12.75"/>
    <row r="171" spans="1:2" ht="12.75">
      <c r="A171" s="2" t="s">
        <v>219</v>
      </c>
      <c r="B171" s="2">
        <f>SUM(B172:B177)</f>
        <v>445</v>
      </c>
    </row>
    <row r="172" spans="1:6" ht="12.75">
      <c r="A172" s="2" t="s">
        <v>468</v>
      </c>
      <c r="B172" s="2">
        <v>82</v>
      </c>
      <c r="D172" s="6" t="s">
        <v>386</v>
      </c>
      <c r="E172" s="6"/>
      <c r="F172" s="6" t="s">
        <v>386</v>
      </c>
    </row>
    <row r="173" spans="1:6" ht="12.75">
      <c r="A173" s="2" t="s">
        <v>469</v>
      </c>
      <c r="B173" s="2">
        <v>68</v>
      </c>
      <c r="D173" s="6" t="s">
        <v>470</v>
      </c>
      <c r="E173" s="9" t="s">
        <v>340</v>
      </c>
      <c r="F173" s="6" t="s">
        <v>352</v>
      </c>
    </row>
    <row r="174" spans="1:6" ht="12.75">
      <c r="A174" s="2" t="s">
        <v>471</v>
      </c>
      <c r="B174" s="2">
        <v>72</v>
      </c>
      <c r="D174" s="6" t="s">
        <v>387</v>
      </c>
      <c r="E174" s="6" t="s">
        <v>472</v>
      </c>
      <c r="F174" s="6" t="s">
        <v>387</v>
      </c>
    </row>
    <row r="175" spans="1:6" ht="12.75">
      <c r="A175" s="2" t="s">
        <v>473</v>
      </c>
      <c r="B175" s="2">
        <v>100</v>
      </c>
      <c r="D175" s="6" t="s">
        <v>388</v>
      </c>
      <c r="E175" s="6"/>
      <c r="F175" s="6" t="s">
        <v>388</v>
      </c>
    </row>
    <row r="176" spans="1:6" ht="12.75">
      <c r="A176" s="2" t="s">
        <v>447</v>
      </c>
      <c r="B176" s="2">
        <v>60</v>
      </c>
      <c r="D176" s="10" t="s">
        <v>385</v>
      </c>
      <c r="E176" s="10" t="s">
        <v>355</v>
      </c>
      <c r="F176" s="10" t="s">
        <v>385</v>
      </c>
    </row>
    <row r="177" spans="1:6" ht="12.75">
      <c r="A177" s="2" t="s">
        <v>474</v>
      </c>
      <c r="B177" s="2">
        <v>63</v>
      </c>
      <c r="D177" s="9" t="s">
        <v>359</v>
      </c>
      <c r="E177" s="9" t="s">
        <v>376</v>
      </c>
      <c r="F177" s="6" t="s">
        <v>352</v>
      </c>
    </row>
    <row r="178" ht="12.75"/>
    <row r="179" spans="1:2" ht="12.75">
      <c r="A179" s="2" t="s">
        <v>194</v>
      </c>
      <c r="B179" s="2">
        <f>SUM(B180:B181)</f>
        <v>156</v>
      </c>
    </row>
    <row r="180" spans="1:6" ht="12.75">
      <c r="A180" s="11" t="s">
        <v>398</v>
      </c>
      <c r="B180" s="2">
        <v>79</v>
      </c>
      <c r="D180" s="6" t="s">
        <v>382</v>
      </c>
      <c r="E180" s="9" t="s">
        <v>399</v>
      </c>
      <c r="F180" s="6" t="s">
        <v>382</v>
      </c>
    </row>
    <row r="181" spans="1:6" ht="12.75">
      <c r="A181" s="2" t="s">
        <v>475</v>
      </c>
      <c r="B181" s="2">
        <v>77</v>
      </c>
      <c r="D181" s="9" t="s">
        <v>355</v>
      </c>
      <c r="E181" s="9" t="s">
        <v>397</v>
      </c>
      <c r="F181" s="6" t="s">
        <v>352</v>
      </c>
    </row>
    <row r="182" ht="12.75"/>
    <row r="183" ht="12.75"/>
    <row r="184" ht="12.75"/>
    <row r="185" ht="12.75"/>
    <row r="186" spans="1:2" ht="12.75">
      <c r="A186" s="1" t="s">
        <v>32</v>
      </c>
      <c r="B186" s="2">
        <f>SUM(B187,B189,B235,B281,B340)</f>
        <v>25335</v>
      </c>
    </row>
    <row r="187" spans="1:2" ht="12.75">
      <c r="A187" s="2" t="s">
        <v>4</v>
      </c>
      <c r="B187" s="2">
        <v>9</v>
      </c>
    </row>
    <row r="188" ht="12.75"/>
    <row r="189" spans="1:2" ht="12.75">
      <c r="A189" s="2" t="s">
        <v>230</v>
      </c>
      <c r="B189" s="2">
        <f>SUM(B190,B192,B200,B207,B215,B224)</f>
        <v>6808</v>
      </c>
    </row>
    <row r="190" spans="1:2" ht="12.75">
      <c r="A190" s="2" t="s">
        <v>5</v>
      </c>
      <c r="B190" s="2">
        <v>6</v>
      </c>
    </row>
    <row r="191" ht="12.75"/>
    <row r="192" spans="1:2" ht="12.75">
      <c r="A192" s="2" t="s">
        <v>33</v>
      </c>
      <c r="B192" s="2">
        <f>SUM(B193:B198)</f>
        <v>1576</v>
      </c>
    </row>
    <row r="193" spans="1:2" ht="12.75">
      <c r="A193" s="2" t="s">
        <v>7</v>
      </c>
      <c r="B193" s="2">
        <v>4</v>
      </c>
    </row>
    <row r="194" spans="1:2" ht="12.75">
      <c r="A194" s="2" t="s">
        <v>8</v>
      </c>
      <c r="B194" s="2">
        <v>270</v>
      </c>
    </row>
    <row r="195" spans="1:2" ht="12.75">
      <c r="A195" s="2" t="s">
        <v>9</v>
      </c>
      <c r="B195" s="2">
        <v>401</v>
      </c>
    </row>
    <row r="196" spans="1:2" ht="12.75">
      <c r="A196" s="2" t="s">
        <v>10</v>
      </c>
      <c r="B196" s="2">
        <v>439</v>
      </c>
    </row>
    <row r="197" spans="1:2" ht="12.75">
      <c r="A197" s="2" t="s">
        <v>11</v>
      </c>
      <c r="B197" s="2">
        <v>183</v>
      </c>
    </row>
    <row r="198" spans="1:2" ht="12.75">
      <c r="A198" s="2" t="s">
        <v>12</v>
      </c>
      <c r="B198" s="2">
        <v>279</v>
      </c>
    </row>
    <row r="199" ht="12.75"/>
    <row r="200" spans="1:2" ht="12.75">
      <c r="A200" s="2" t="s">
        <v>49</v>
      </c>
      <c r="B200" s="2">
        <f>SUM(B201:B205)</f>
        <v>923</v>
      </c>
    </row>
    <row r="201" spans="1:2" ht="12.75">
      <c r="A201" s="2" t="s">
        <v>7</v>
      </c>
      <c r="B201" s="2">
        <v>2</v>
      </c>
    </row>
    <row r="202" spans="1:2" ht="12.75">
      <c r="A202" s="2" t="s">
        <v>14</v>
      </c>
      <c r="B202" s="2">
        <v>162</v>
      </c>
    </row>
    <row r="203" spans="1:2" ht="12.75">
      <c r="A203" s="2" t="s">
        <v>15</v>
      </c>
      <c r="B203" s="2">
        <v>344</v>
      </c>
    </row>
    <row r="204" spans="1:2" ht="12.75">
      <c r="A204" s="2" t="s">
        <v>16</v>
      </c>
      <c r="B204" s="2">
        <v>283</v>
      </c>
    </row>
    <row r="205" spans="1:2" ht="12.75">
      <c r="A205" s="2" t="s">
        <v>17</v>
      </c>
      <c r="B205" s="2">
        <v>132</v>
      </c>
    </row>
    <row r="206" ht="12.75"/>
    <row r="207" spans="1:2" ht="12.75">
      <c r="A207" s="2" t="s">
        <v>50</v>
      </c>
      <c r="B207" s="2">
        <f>SUM(B208:B213)</f>
        <v>1734</v>
      </c>
    </row>
    <row r="208" spans="1:2" ht="12.75">
      <c r="A208" s="2" t="s">
        <v>7</v>
      </c>
      <c r="B208" s="2">
        <v>3</v>
      </c>
    </row>
    <row r="209" spans="1:2" ht="12.75">
      <c r="A209" s="2" t="s">
        <v>19</v>
      </c>
      <c r="B209" s="2">
        <v>337</v>
      </c>
    </row>
    <row r="210" spans="1:2" ht="12.75">
      <c r="A210" s="2" t="s">
        <v>20</v>
      </c>
      <c r="B210" s="2">
        <v>206</v>
      </c>
    </row>
    <row r="211" spans="1:2" ht="12.75">
      <c r="A211" s="2" t="s">
        <v>21</v>
      </c>
      <c r="B211" s="2">
        <v>429</v>
      </c>
    </row>
    <row r="212" spans="1:2" ht="12.75">
      <c r="A212" s="2" t="s">
        <v>408</v>
      </c>
      <c r="B212" s="2">
        <v>462</v>
      </c>
    </row>
    <row r="213" spans="1:2" ht="12.75">
      <c r="A213" s="2" t="s">
        <v>409</v>
      </c>
      <c r="B213" s="2">
        <v>297</v>
      </c>
    </row>
    <row r="214" ht="12.75"/>
    <row r="215" spans="1:2" ht="12.75">
      <c r="A215" s="2" t="s">
        <v>114</v>
      </c>
      <c r="B215" s="2">
        <f>SUM(B216:B222)</f>
        <v>2050</v>
      </c>
    </row>
    <row r="216" spans="1:2" ht="12.75">
      <c r="A216" s="2" t="s">
        <v>7</v>
      </c>
      <c r="B216" s="2">
        <v>3</v>
      </c>
    </row>
    <row r="217" spans="1:2" ht="12.75">
      <c r="A217" s="2" t="s">
        <v>52</v>
      </c>
      <c r="B217" s="2">
        <v>313</v>
      </c>
    </row>
    <row r="218" spans="1:2" ht="12.75">
      <c r="A218" s="2" t="s">
        <v>53</v>
      </c>
      <c r="B218" s="2">
        <v>337</v>
      </c>
    </row>
    <row r="219" spans="1:2" ht="12.75">
      <c r="A219" s="2" t="s">
        <v>54</v>
      </c>
      <c r="B219" s="2">
        <v>363</v>
      </c>
    </row>
    <row r="220" spans="1:2" ht="12.75">
      <c r="A220" s="2" t="s">
        <v>55</v>
      </c>
      <c r="B220" s="2">
        <v>437</v>
      </c>
    </row>
    <row r="221" spans="1:2" ht="12.75">
      <c r="A221" s="2" t="s">
        <v>56</v>
      </c>
      <c r="B221" s="2">
        <v>388</v>
      </c>
    </row>
    <row r="222" spans="1:2" ht="12.75">
      <c r="A222" s="2" t="s">
        <v>57</v>
      </c>
      <c r="B222" s="2">
        <v>209</v>
      </c>
    </row>
    <row r="223" ht="12.75"/>
    <row r="224" spans="1:2" ht="12.75">
      <c r="A224" s="2" t="s">
        <v>58</v>
      </c>
      <c r="B224" s="2">
        <f>SUM(B225:B232)</f>
        <v>519</v>
      </c>
    </row>
    <row r="225" spans="1:6" ht="12.75">
      <c r="A225" s="11" t="s">
        <v>413</v>
      </c>
      <c r="B225" s="2">
        <v>57</v>
      </c>
      <c r="D225" s="6" t="s">
        <v>388</v>
      </c>
      <c r="E225" s="10" t="s">
        <v>344</v>
      </c>
      <c r="F225" s="10" t="s">
        <v>347</v>
      </c>
    </row>
    <row r="226" spans="1:6" ht="12.75">
      <c r="A226" s="11" t="s">
        <v>417</v>
      </c>
      <c r="B226" s="2">
        <v>71</v>
      </c>
      <c r="D226" s="7" t="s">
        <v>348</v>
      </c>
      <c r="E226" s="7" t="s">
        <v>348</v>
      </c>
      <c r="F226" s="6" t="s">
        <v>418</v>
      </c>
    </row>
    <row r="227" spans="1:6" ht="12.75">
      <c r="A227" s="11" t="s">
        <v>415</v>
      </c>
      <c r="B227" s="2">
        <v>57</v>
      </c>
      <c r="D227" s="7" t="s">
        <v>392</v>
      </c>
      <c r="E227" s="7" t="s">
        <v>392</v>
      </c>
      <c r="F227" s="7" t="s">
        <v>392</v>
      </c>
    </row>
    <row r="228" spans="1:6" ht="12.75">
      <c r="A228" s="2" t="s">
        <v>476</v>
      </c>
      <c r="B228" s="2">
        <v>72</v>
      </c>
      <c r="D228" s="6" t="s">
        <v>388</v>
      </c>
      <c r="E228" s="6" t="s">
        <v>477</v>
      </c>
      <c r="F228" s="6" t="s">
        <v>388</v>
      </c>
    </row>
    <row r="229" spans="1:6" ht="12.75">
      <c r="A229" s="11" t="s">
        <v>414</v>
      </c>
      <c r="B229" s="2">
        <v>84</v>
      </c>
      <c r="D229" s="6" t="s">
        <v>385</v>
      </c>
      <c r="E229" s="5" t="s">
        <v>345</v>
      </c>
      <c r="F229" s="6" t="s">
        <v>385</v>
      </c>
    </row>
    <row r="230" spans="1:6" ht="12.75">
      <c r="A230" s="2" t="s">
        <v>478</v>
      </c>
      <c r="B230" s="2">
        <v>62</v>
      </c>
      <c r="D230" s="6" t="s">
        <v>391</v>
      </c>
      <c r="E230" s="6"/>
      <c r="F230" s="6" t="s">
        <v>391</v>
      </c>
    </row>
    <row r="231" spans="1:6" ht="12.75">
      <c r="A231" s="2" t="s">
        <v>479</v>
      </c>
      <c r="B231" s="2">
        <v>65</v>
      </c>
      <c r="D231" s="6" t="s">
        <v>480</v>
      </c>
      <c r="E231" s="6"/>
      <c r="F231" s="6"/>
    </row>
    <row r="232" spans="1:6" ht="12.75">
      <c r="A232" s="11" t="s">
        <v>481</v>
      </c>
      <c r="B232" s="2">
        <v>51</v>
      </c>
      <c r="D232" s="10" t="s">
        <v>346</v>
      </c>
      <c r="E232" s="10" t="s">
        <v>346</v>
      </c>
      <c r="F232" s="10" t="s">
        <v>346</v>
      </c>
    </row>
    <row r="233" ht="12.75"/>
    <row r="234" ht="12.75"/>
    <row r="235" spans="1:2" ht="12.75">
      <c r="A235" s="2" t="s">
        <v>36</v>
      </c>
      <c r="B235" s="2">
        <f>SUM(B236,B238,B247,B255,B263,B272)</f>
        <v>7913</v>
      </c>
    </row>
    <row r="236" spans="1:2" ht="12.75">
      <c r="A236" s="2" t="s">
        <v>5</v>
      </c>
      <c r="B236" s="2">
        <v>6</v>
      </c>
    </row>
    <row r="237" ht="12.75"/>
    <row r="238" spans="1:2" ht="12.75">
      <c r="A238" s="2" t="s">
        <v>22</v>
      </c>
      <c r="B238" s="2">
        <v>2294</v>
      </c>
    </row>
    <row r="239" spans="1:2" ht="12.75">
      <c r="A239" s="2" t="s">
        <v>7</v>
      </c>
      <c r="B239" s="2" t="s">
        <v>23</v>
      </c>
    </row>
    <row r="240" spans="1:2" ht="12.75">
      <c r="A240" s="2" t="s">
        <v>24</v>
      </c>
      <c r="B240" s="2" t="s">
        <v>23</v>
      </c>
    </row>
    <row r="241" spans="1:2" ht="12.75">
      <c r="A241" s="2" t="s">
        <v>25</v>
      </c>
      <c r="B241" s="2" t="s">
        <v>23</v>
      </c>
    </row>
    <row r="242" spans="1:2" ht="12.75">
      <c r="A242" s="2" t="s">
        <v>26</v>
      </c>
      <c r="B242" s="2" t="s">
        <v>23</v>
      </c>
    </row>
    <row r="243" spans="1:2" ht="12.75">
      <c r="A243" s="2" t="s">
        <v>27</v>
      </c>
      <c r="B243" s="2" t="s">
        <v>23</v>
      </c>
    </row>
    <row r="244" spans="1:2" ht="12.75">
      <c r="A244" s="2" t="s">
        <v>28</v>
      </c>
      <c r="B244" s="2" t="s">
        <v>23</v>
      </c>
    </row>
    <row r="245" spans="1:2" ht="12.75">
      <c r="A245" s="2" t="s">
        <v>29</v>
      </c>
      <c r="B245" s="2" t="s">
        <v>23</v>
      </c>
    </row>
    <row r="246" ht="12.75"/>
    <row r="247" spans="1:2" ht="12.75">
      <c r="A247" s="2" t="s">
        <v>37</v>
      </c>
      <c r="B247" s="2">
        <v>1124</v>
      </c>
    </row>
    <row r="248" spans="1:2" ht="12.75">
      <c r="A248" s="2" t="s">
        <v>7</v>
      </c>
      <c r="B248" s="2" t="s">
        <v>23</v>
      </c>
    </row>
    <row r="249" spans="1:2" ht="12.75">
      <c r="A249" s="2" t="s">
        <v>38</v>
      </c>
      <c r="B249" s="2" t="s">
        <v>23</v>
      </c>
    </row>
    <row r="250" spans="1:2" ht="12.75">
      <c r="A250" s="2" t="s">
        <v>61</v>
      </c>
      <c r="B250" s="2" t="s">
        <v>23</v>
      </c>
    </row>
    <row r="251" spans="1:2" ht="12.75">
      <c r="A251" s="2" t="s">
        <v>39</v>
      </c>
      <c r="B251" s="2" t="s">
        <v>23</v>
      </c>
    </row>
    <row r="252" spans="1:2" ht="12.75">
      <c r="A252" s="2" t="s">
        <v>40</v>
      </c>
      <c r="B252" s="2" t="s">
        <v>23</v>
      </c>
    </row>
    <row r="253" spans="1:2" ht="12.75">
      <c r="A253" s="2" t="s">
        <v>63</v>
      </c>
      <c r="B253" s="2" t="s">
        <v>23</v>
      </c>
    </row>
    <row r="254" ht="12.75"/>
    <row r="255" spans="1:2" ht="12.75">
      <c r="A255" s="2" t="s">
        <v>64</v>
      </c>
      <c r="B255" s="2">
        <f>SUM(B256:B261)</f>
        <v>2040</v>
      </c>
    </row>
    <row r="256" spans="1:2" ht="12.75">
      <c r="A256" s="2" t="s">
        <v>7</v>
      </c>
      <c r="B256" s="2">
        <v>4</v>
      </c>
    </row>
    <row r="257" spans="1:2" ht="12.75">
      <c r="A257" s="2" t="s">
        <v>65</v>
      </c>
      <c r="B257" s="2">
        <v>380</v>
      </c>
    </row>
    <row r="258" spans="1:2" ht="12.75">
      <c r="A258" s="2" t="s">
        <v>66</v>
      </c>
      <c r="B258" s="2">
        <v>481</v>
      </c>
    </row>
    <row r="259" spans="1:2" ht="12.75">
      <c r="A259" s="2" t="s">
        <v>67</v>
      </c>
      <c r="B259" s="2">
        <v>310</v>
      </c>
    </row>
    <row r="260" spans="1:2" ht="12.75">
      <c r="A260" s="2" t="s">
        <v>68</v>
      </c>
      <c r="B260" s="2">
        <v>554</v>
      </c>
    </row>
    <row r="261" spans="1:2" ht="12.75">
      <c r="A261" s="2" t="s">
        <v>69</v>
      </c>
      <c r="B261" s="2">
        <v>311</v>
      </c>
    </row>
    <row r="262" ht="12.75"/>
    <row r="263" spans="1:2" ht="12.75">
      <c r="A263" s="2" t="s">
        <v>70</v>
      </c>
      <c r="B263" s="2">
        <v>2015</v>
      </c>
    </row>
    <row r="264" spans="1:2" ht="12.75">
      <c r="A264" s="2" t="s">
        <v>7</v>
      </c>
      <c r="B264" s="2" t="s">
        <v>23</v>
      </c>
    </row>
    <row r="265" spans="1:2" ht="12.75">
      <c r="A265" s="2" t="s">
        <v>71</v>
      </c>
      <c r="B265" s="2" t="s">
        <v>23</v>
      </c>
    </row>
    <row r="266" spans="1:2" ht="12.75">
      <c r="A266" s="2" t="s">
        <v>72</v>
      </c>
      <c r="B266" s="2" t="s">
        <v>23</v>
      </c>
    </row>
    <row r="267" spans="1:2" ht="12.75">
      <c r="A267" s="2" t="s">
        <v>73</v>
      </c>
      <c r="B267" s="2" t="s">
        <v>23</v>
      </c>
    </row>
    <row r="268" spans="1:2" ht="12.75">
      <c r="A268" s="2" t="s">
        <v>74</v>
      </c>
      <c r="B268" s="2" t="s">
        <v>23</v>
      </c>
    </row>
    <row r="269" spans="1:2" ht="12.75">
      <c r="A269" s="2" t="s">
        <v>75</v>
      </c>
      <c r="B269" s="2" t="s">
        <v>23</v>
      </c>
    </row>
    <row r="270" spans="1:2" ht="12.75">
      <c r="A270" s="2" t="s">
        <v>76</v>
      </c>
      <c r="B270" s="2" t="s">
        <v>23</v>
      </c>
    </row>
    <row r="271" ht="12.75"/>
    <row r="272" spans="1:2" ht="12.75">
      <c r="A272" s="2" t="s">
        <v>77</v>
      </c>
      <c r="B272" s="2">
        <f>SUM(B273:B278)</f>
        <v>434</v>
      </c>
    </row>
    <row r="273" spans="1:6" ht="12.75">
      <c r="A273" s="11" t="s">
        <v>411</v>
      </c>
      <c r="B273" s="2">
        <v>78</v>
      </c>
      <c r="D273" s="6" t="s">
        <v>389</v>
      </c>
      <c r="E273" s="9" t="s">
        <v>342</v>
      </c>
      <c r="F273" s="6" t="s">
        <v>389</v>
      </c>
    </row>
    <row r="274" spans="1:6" ht="12.75">
      <c r="A274" s="2" t="s">
        <v>483</v>
      </c>
      <c r="B274" s="2">
        <v>81</v>
      </c>
      <c r="D274" s="6" t="s">
        <v>482</v>
      </c>
      <c r="E274" s="6"/>
      <c r="F274" s="6" t="s">
        <v>482</v>
      </c>
    </row>
    <row r="275" spans="1:6" ht="12.75">
      <c r="A275" s="2" t="s">
        <v>484</v>
      </c>
      <c r="B275" s="2">
        <v>62</v>
      </c>
      <c r="D275" s="6" t="s">
        <v>390</v>
      </c>
      <c r="E275" s="6"/>
      <c r="F275" s="6" t="s">
        <v>390</v>
      </c>
    </row>
    <row r="276" spans="1:6" ht="12.75">
      <c r="A276" s="12" t="s">
        <v>427</v>
      </c>
      <c r="B276" s="2">
        <v>62</v>
      </c>
      <c r="D276" s="6" t="s">
        <v>358</v>
      </c>
      <c r="E276" s="9" t="s">
        <v>358</v>
      </c>
      <c r="F276" s="6" t="s">
        <v>358</v>
      </c>
    </row>
    <row r="277" spans="1:6" ht="12.75">
      <c r="A277" s="2" t="s">
        <v>485</v>
      </c>
      <c r="B277" s="2">
        <v>75</v>
      </c>
      <c r="D277" s="6" t="s">
        <v>486</v>
      </c>
      <c r="E277" s="6"/>
      <c r="F277" s="6" t="s">
        <v>352</v>
      </c>
    </row>
    <row r="278" spans="1:6" ht="12.75">
      <c r="A278" s="11" t="s">
        <v>416</v>
      </c>
      <c r="B278" s="2">
        <v>76</v>
      </c>
      <c r="D278" s="10" t="s">
        <v>347</v>
      </c>
      <c r="E278" s="10" t="s">
        <v>347</v>
      </c>
      <c r="F278" s="10" t="s">
        <v>347</v>
      </c>
    </row>
    <row r="279" ht="12.75"/>
    <row r="280" ht="12.75"/>
    <row r="281" spans="1:2" ht="12.75">
      <c r="A281" s="2" t="s">
        <v>78</v>
      </c>
      <c r="B281" s="2">
        <f>SUM(B282,B284,B292,B299,B307,B315,B322,B329)</f>
        <v>10091</v>
      </c>
    </row>
    <row r="282" spans="1:2" ht="12.75">
      <c r="A282" s="2" t="s">
        <v>5</v>
      </c>
      <c r="B282" s="2">
        <v>6</v>
      </c>
    </row>
    <row r="283" ht="12.75"/>
    <row r="284" spans="1:2" ht="12.75">
      <c r="A284" s="2" t="s">
        <v>79</v>
      </c>
      <c r="B284" s="2">
        <f>SUM(B285:B290)</f>
        <v>1906</v>
      </c>
    </row>
    <row r="285" spans="1:2" ht="12.75">
      <c r="A285" s="2" t="s">
        <v>7</v>
      </c>
      <c r="B285" s="2">
        <v>4</v>
      </c>
    </row>
    <row r="286" spans="1:2" ht="12.75">
      <c r="A286" s="2" t="s">
        <v>80</v>
      </c>
      <c r="B286" s="2">
        <v>306</v>
      </c>
    </row>
    <row r="287" spans="1:2" ht="12.75">
      <c r="A287" s="2" t="s">
        <v>81</v>
      </c>
      <c r="B287" s="2">
        <v>389</v>
      </c>
    </row>
    <row r="288" spans="1:2" ht="12.75">
      <c r="A288" s="2" t="s">
        <v>82</v>
      </c>
      <c r="B288" s="2">
        <v>414</v>
      </c>
    </row>
    <row r="289" spans="1:2" ht="12.75">
      <c r="A289" s="2" t="s">
        <v>83</v>
      </c>
      <c r="B289" s="2">
        <v>416</v>
      </c>
    </row>
    <row r="290" spans="1:2" ht="12.75">
      <c r="A290" s="2" t="s">
        <v>84</v>
      </c>
      <c r="B290" s="2">
        <v>377</v>
      </c>
    </row>
    <row r="291" ht="12.75"/>
    <row r="292" spans="1:2" ht="12.75">
      <c r="A292" s="2" t="s">
        <v>85</v>
      </c>
      <c r="B292" s="2">
        <f>SUM(B293:B297)</f>
        <v>1822</v>
      </c>
    </row>
    <row r="293" spans="1:2" ht="12.75">
      <c r="A293" s="2" t="s">
        <v>7</v>
      </c>
      <c r="B293" s="2">
        <v>4</v>
      </c>
    </row>
    <row r="294" spans="1:2" ht="12.75">
      <c r="A294" s="2" t="s">
        <v>86</v>
      </c>
      <c r="B294" s="2">
        <v>512</v>
      </c>
    </row>
    <row r="295" spans="1:2" ht="12.75">
      <c r="A295" s="2" t="s">
        <v>87</v>
      </c>
      <c r="B295" s="2">
        <v>475</v>
      </c>
    </row>
    <row r="296" spans="1:2" ht="12.75">
      <c r="A296" s="2" t="s">
        <v>88</v>
      </c>
      <c r="B296" s="2">
        <v>494</v>
      </c>
    </row>
    <row r="297" spans="1:2" ht="12.75">
      <c r="A297" s="2" t="s">
        <v>89</v>
      </c>
      <c r="B297" s="2">
        <v>337</v>
      </c>
    </row>
    <row r="298" ht="12.75"/>
    <row r="299" spans="1:2" ht="12.75">
      <c r="A299" s="2" t="s">
        <v>90</v>
      </c>
      <c r="B299" s="2">
        <f>SUM(B300:B305)</f>
        <v>1555</v>
      </c>
    </row>
    <row r="300" spans="1:2" ht="12.75">
      <c r="A300" s="2" t="s">
        <v>7</v>
      </c>
      <c r="B300" s="2">
        <v>4</v>
      </c>
    </row>
    <row r="301" spans="1:2" ht="12.75">
      <c r="A301" s="2" t="s">
        <v>91</v>
      </c>
      <c r="B301" s="2">
        <v>203</v>
      </c>
    </row>
    <row r="302" spans="1:2" ht="12.75">
      <c r="A302" s="2" t="s">
        <v>92</v>
      </c>
      <c r="B302" s="2">
        <v>353</v>
      </c>
    </row>
    <row r="303" spans="1:2" ht="12.75">
      <c r="A303" s="2" t="s">
        <v>93</v>
      </c>
      <c r="B303" s="2">
        <v>320</v>
      </c>
    </row>
    <row r="304" spans="1:2" ht="12.75">
      <c r="A304" s="2" t="s">
        <v>94</v>
      </c>
      <c r="B304" s="2">
        <v>351</v>
      </c>
    </row>
    <row r="305" spans="1:2" ht="12.75">
      <c r="A305" s="2" t="s">
        <v>95</v>
      </c>
      <c r="B305" s="2">
        <v>324</v>
      </c>
    </row>
    <row r="306" ht="12.75"/>
    <row r="307" spans="1:2" ht="12.75">
      <c r="A307" s="2" t="s">
        <v>96</v>
      </c>
      <c r="B307" s="2">
        <f>SUM(B308:B313)</f>
        <v>1369</v>
      </c>
    </row>
    <row r="308" spans="1:2" ht="12.75">
      <c r="A308" s="2" t="s">
        <v>7</v>
      </c>
      <c r="B308" s="2">
        <v>4</v>
      </c>
    </row>
    <row r="309" spans="1:2" ht="12.75">
      <c r="A309" s="2" t="s">
        <v>97</v>
      </c>
      <c r="B309" s="2">
        <v>166</v>
      </c>
    </row>
    <row r="310" spans="1:2" ht="12.75">
      <c r="A310" s="2" t="s">
        <v>98</v>
      </c>
      <c r="B310" s="2">
        <v>195</v>
      </c>
    </row>
    <row r="311" spans="1:2" ht="12.75">
      <c r="A311" s="2" t="s">
        <v>99</v>
      </c>
      <c r="B311" s="2">
        <v>417</v>
      </c>
    </row>
    <row r="312" spans="1:2" ht="12.75">
      <c r="A312" s="2" t="s">
        <v>100</v>
      </c>
      <c r="B312" s="2">
        <v>290</v>
      </c>
    </row>
    <row r="313" spans="1:2" ht="12.75">
      <c r="A313" s="2" t="s">
        <v>101</v>
      </c>
      <c r="B313" s="2">
        <v>297</v>
      </c>
    </row>
    <row r="314" ht="12.75"/>
    <row r="315" spans="1:2" ht="12.75">
      <c r="A315" s="2" t="s">
        <v>102</v>
      </c>
      <c r="B315" s="2">
        <f>SUM(B316:B320)</f>
        <v>1437</v>
      </c>
    </row>
    <row r="316" spans="1:2" ht="12.75">
      <c r="A316" s="2" t="s">
        <v>7</v>
      </c>
      <c r="B316" s="2">
        <v>4</v>
      </c>
    </row>
    <row r="317" spans="1:2" ht="12.75">
      <c r="A317" s="2" t="s">
        <v>103</v>
      </c>
      <c r="B317" s="2">
        <v>427</v>
      </c>
    </row>
    <row r="318" spans="1:2" ht="12.75">
      <c r="A318" s="2" t="s">
        <v>104</v>
      </c>
      <c r="B318" s="2">
        <v>341</v>
      </c>
    </row>
    <row r="319" spans="1:2" ht="12.75">
      <c r="A319" s="2" t="s">
        <v>105</v>
      </c>
      <c r="B319" s="2">
        <v>423</v>
      </c>
    </row>
    <row r="320" spans="1:2" ht="12.75">
      <c r="A320" s="2" t="s">
        <v>106</v>
      </c>
      <c r="B320" s="2">
        <v>242</v>
      </c>
    </row>
    <row r="321" ht="12.75"/>
    <row r="322" spans="1:2" ht="12.75">
      <c r="A322" s="2" t="s">
        <v>107</v>
      </c>
      <c r="B322" s="2">
        <f>SUM(B323:B327)</f>
        <v>1442</v>
      </c>
    </row>
    <row r="323" spans="1:2" ht="12.75">
      <c r="A323" s="2" t="s">
        <v>7</v>
      </c>
      <c r="B323" s="2">
        <v>4</v>
      </c>
    </row>
    <row r="324" spans="1:2" ht="12.75">
      <c r="A324" s="2" t="s">
        <v>108</v>
      </c>
      <c r="B324" s="2">
        <v>173</v>
      </c>
    </row>
    <row r="325" spans="1:2" ht="12.75">
      <c r="A325" s="2" t="s">
        <v>109</v>
      </c>
      <c r="B325" s="2">
        <v>423</v>
      </c>
    </row>
    <row r="326" spans="1:2" ht="12.75">
      <c r="A326" s="2" t="s">
        <v>110</v>
      </c>
      <c r="B326" s="2">
        <v>425</v>
      </c>
    </row>
    <row r="327" spans="1:2" ht="12.75">
      <c r="A327" s="2" t="s">
        <v>111</v>
      </c>
      <c r="B327" s="2">
        <v>417</v>
      </c>
    </row>
    <row r="328" ht="12.75"/>
    <row r="329" spans="1:2" ht="12.75">
      <c r="A329" s="2" t="s">
        <v>112</v>
      </c>
      <c r="B329" s="2">
        <f>SUM(B330:B336)</f>
        <v>554</v>
      </c>
    </row>
    <row r="330" spans="1:6" ht="12.75">
      <c r="A330" s="12" t="s">
        <v>429</v>
      </c>
      <c r="B330" s="2">
        <v>105</v>
      </c>
      <c r="D330" s="10" t="s">
        <v>361</v>
      </c>
      <c r="E330" s="10" t="s">
        <v>361</v>
      </c>
      <c r="F330" s="10" t="s">
        <v>361</v>
      </c>
    </row>
    <row r="331" spans="1:6" ht="12.75">
      <c r="A331" s="12" t="s">
        <v>431</v>
      </c>
      <c r="B331" s="2">
        <v>72</v>
      </c>
      <c r="D331" s="9" t="s">
        <v>430</v>
      </c>
      <c r="E331" s="9" t="s">
        <v>430</v>
      </c>
      <c r="F331" s="10" t="s">
        <v>430</v>
      </c>
    </row>
    <row r="332" spans="1:6" ht="12.75">
      <c r="A332" s="12" t="s">
        <v>432</v>
      </c>
      <c r="B332" s="2">
        <v>81</v>
      </c>
      <c r="D332" s="10" t="s">
        <v>362</v>
      </c>
      <c r="E332" s="10" t="s">
        <v>362</v>
      </c>
      <c r="F332" s="6"/>
    </row>
    <row r="333" spans="1:6" ht="12.75">
      <c r="A333" s="12" t="s">
        <v>437</v>
      </c>
      <c r="B333" s="2">
        <v>72</v>
      </c>
      <c r="D333" s="10" t="s">
        <v>438</v>
      </c>
      <c r="E333" s="10" t="s">
        <v>438</v>
      </c>
      <c r="F333" s="10" t="s">
        <v>438</v>
      </c>
    </row>
    <row r="334" spans="1:6" ht="12.75">
      <c r="A334" s="2" t="s">
        <v>487</v>
      </c>
      <c r="B334" s="2">
        <v>73</v>
      </c>
      <c r="D334" s="6" t="s">
        <v>488</v>
      </c>
      <c r="E334" s="6"/>
      <c r="F334" s="6"/>
    </row>
    <row r="335" spans="1:6" ht="12.75">
      <c r="A335" s="12" t="s">
        <v>435</v>
      </c>
      <c r="B335" s="2">
        <v>64</v>
      </c>
      <c r="D335" s="10" t="s">
        <v>489</v>
      </c>
      <c r="E335" s="10" t="s">
        <v>363</v>
      </c>
      <c r="F335" s="10" t="s">
        <v>363</v>
      </c>
    </row>
    <row r="336" spans="1:6" ht="12.75">
      <c r="A336" s="12" t="s">
        <v>436</v>
      </c>
      <c r="B336" s="2">
        <v>87</v>
      </c>
      <c r="D336" s="6" t="s">
        <v>358</v>
      </c>
      <c r="E336" s="10" t="s">
        <v>364</v>
      </c>
      <c r="F336" s="10" t="s">
        <v>364</v>
      </c>
    </row>
    <row r="337" ht="12.75"/>
    <row r="338" ht="12.75"/>
    <row r="339" ht="12.75"/>
    <row r="340" spans="1:2" ht="12.75">
      <c r="A340" s="2" t="s">
        <v>231</v>
      </c>
      <c r="B340" s="2">
        <f>SUM(B341:B343)</f>
        <v>514</v>
      </c>
    </row>
    <row r="341" spans="1:2" ht="12.75">
      <c r="A341" s="2" t="s">
        <v>116</v>
      </c>
      <c r="B341" s="2">
        <v>450</v>
      </c>
    </row>
    <row r="342" spans="1:2" ht="12.75">
      <c r="A342" s="2" t="s">
        <v>121</v>
      </c>
      <c r="B342" s="2">
        <v>39</v>
      </c>
    </row>
    <row r="343" spans="1:2" ht="12.75">
      <c r="A343" s="2" t="s">
        <v>232</v>
      </c>
      <c r="B343" s="2">
        <v>25</v>
      </c>
    </row>
    <row r="344" ht="12.75"/>
    <row r="345" ht="12.75"/>
    <row r="346" ht="12.75"/>
    <row r="347" ht="12.75"/>
    <row r="348" spans="1:2" ht="12.75">
      <c r="A348" s="2" t="s">
        <v>220</v>
      </c>
      <c r="B348" s="2">
        <f>SUM(B349,B351,B358,B365)</f>
        <v>3375</v>
      </c>
    </row>
    <row r="349" spans="1:2" ht="12.75">
      <c r="A349" s="2" t="s">
        <v>4</v>
      </c>
      <c r="B349" s="2">
        <v>8</v>
      </c>
    </row>
    <row r="350" ht="12.75"/>
    <row r="351" spans="1:2" ht="12.75">
      <c r="A351" s="2" t="s">
        <v>221</v>
      </c>
      <c r="B351" s="2">
        <f>SUM(B352:B356)</f>
        <v>1700</v>
      </c>
    </row>
    <row r="352" spans="1:2" ht="12.75">
      <c r="A352" s="2" t="s">
        <v>7</v>
      </c>
      <c r="B352" s="2">
        <v>4</v>
      </c>
    </row>
    <row r="353" spans="1:2" ht="12.75">
      <c r="A353" s="2" t="s">
        <v>222</v>
      </c>
      <c r="B353" s="2">
        <v>513</v>
      </c>
    </row>
    <row r="354" spans="1:2" ht="12.75">
      <c r="A354" s="2" t="s">
        <v>224</v>
      </c>
      <c r="B354" s="2">
        <v>300</v>
      </c>
    </row>
    <row r="355" spans="1:2" ht="12.75">
      <c r="A355" s="2" t="s">
        <v>225</v>
      </c>
      <c r="B355" s="2">
        <v>366</v>
      </c>
    </row>
    <row r="356" spans="1:2" ht="12.75">
      <c r="A356" s="2" t="s">
        <v>226</v>
      </c>
      <c r="B356" s="2">
        <v>517</v>
      </c>
    </row>
    <row r="357" ht="12.75"/>
    <row r="358" spans="1:2" ht="12.75">
      <c r="A358" s="2" t="s">
        <v>115</v>
      </c>
      <c r="B358" s="2">
        <f>SUM(B359:B363)</f>
        <v>1538</v>
      </c>
    </row>
    <row r="359" spans="1:2" ht="12.75">
      <c r="A359" s="2" t="s">
        <v>7</v>
      </c>
      <c r="B359" s="2">
        <v>4</v>
      </c>
    </row>
    <row r="360" spans="1:2" ht="12.75">
      <c r="A360" s="2" t="s">
        <v>117</v>
      </c>
      <c r="B360" s="2">
        <v>310</v>
      </c>
    </row>
    <row r="361" spans="1:2" ht="12.75">
      <c r="A361" s="2" t="s">
        <v>118</v>
      </c>
      <c r="B361" s="2">
        <v>477</v>
      </c>
    </row>
    <row r="362" spans="1:2" ht="12.75">
      <c r="A362" s="2" t="s">
        <v>119</v>
      </c>
      <c r="B362" s="2">
        <v>364</v>
      </c>
    </row>
    <row r="363" spans="1:2" ht="12.75">
      <c r="A363" s="2" t="s">
        <v>120</v>
      </c>
      <c r="B363" s="2">
        <v>383</v>
      </c>
    </row>
    <row r="364" ht="12.75"/>
    <row r="365" spans="1:2" ht="12.75">
      <c r="A365" s="2" t="s">
        <v>227</v>
      </c>
      <c r="B365" s="2">
        <f>SUM(B366)</f>
        <v>129</v>
      </c>
    </row>
    <row r="366" spans="1:6" ht="12.75">
      <c r="A366" s="2" t="s">
        <v>458</v>
      </c>
      <c r="B366" s="2">
        <v>129</v>
      </c>
      <c r="D366" s="6" t="s">
        <v>490</v>
      </c>
      <c r="E366" s="9" t="s">
        <v>379</v>
      </c>
      <c r="F366" s="6" t="s">
        <v>352</v>
      </c>
    </row>
    <row r="367" ht="12.75"/>
    <row r="368" ht="12.75"/>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F62"/>
  <sheetViews>
    <sheetView workbookViewId="0" topLeftCell="A1">
      <selection activeCell="A1" sqref="A1:IV1"/>
    </sheetView>
  </sheetViews>
  <sheetFormatPr defaultColWidth="9.140625" defaultRowHeight="12.75"/>
  <cols>
    <col min="1" max="1" width="40.7109375" style="2" customWidth="1"/>
    <col min="2" max="2" width="8.140625" style="2" customWidth="1"/>
    <col min="3" max="3" width="6.57421875" style="2" customWidth="1"/>
    <col min="4" max="4" width="30.421875" style="2" customWidth="1"/>
    <col min="5" max="5" width="28.00390625" style="2" customWidth="1"/>
    <col min="6" max="6" width="24.7109375" style="2" customWidth="1"/>
  </cols>
  <sheetData>
    <row r="1" spans="1:6" ht="12.75">
      <c r="A1" s="1" t="s">
        <v>0</v>
      </c>
      <c r="B1" s="1" t="s">
        <v>1</v>
      </c>
      <c r="C1" s="1" t="s">
        <v>400</v>
      </c>
      <c r="D1" s="2" t="s">
        <v>339</v>
      </c>
      <c r="E1" s="2" t="s">
        <v>337</v>
      </c>
      <c r="F1" s="2" t="s">
        <v>338</v>
      </c>
    </row>
    <row r="2" ht="12.75">
      <c r="A2" s="4" t="s">
        <v>233</v>
      </c>
    </row>
    <row r="3" ht="12.75"/>
    <row r="4" ht="12.75"/>
    <row r="5" spans="1:2" ht="12.75">
      <c r="A5" s="1" t="s">
        <v>31</v>
      </c>
      <c r="B5" s="2">
        <f>SUM(B7)</f>
        <v>7921</v>
      </c>
    </row>
    <row r="6" ht="12.75"/>
    <row r="7" spans="1:2" ht="12.75">
      <c r="A7" s="2" t="s">
        <v>78</v>
      </c>
      <c r="B7" s="2">
        <f>SUM(B8,B10,B18,B25,B33,B41,B48,B55)</f>
        <v>7921</v>
      </c>
    </row>
    <row r="8" spans="1:2" ht="12.75">
      <c r="A8" s="2" t="s">
        <v>5</v>
      </c>
      <c r="B8" s="2">
        <v>6</v>
      </c>
    </row>
    <row r="9" ht="12.75"/>
    <row r="10" spans="1:2" ht="12.75">
      <c r="A10" s="2" t="s">
        <v>79</v>
      </c>
      <c r="B10" s="2">
        <f>SUM(B11:B16)</f>
        <v>1517</v>
      </c>
    </row>
    <row r="11" spans="1:2" ht="12.75">
      <c r="A11" s="2" t="s">
        <v>7</v>
      </c>
      <c r="B11" s="2">
        <v>4</v>
      </c>
    </row>
    <row r="12" spans="1:2" ht="12.75">
      <c r="A12" s="2" t="s">
        <v>80</v>
      </c>
      <c r="B12" s="2">
        <v>306</v>
      </c>
    </row>
    <row r="13" spans="1:3" ht="12.75">
      <c r="A13" s="2" t="s">
        <v>81</v>
      </c>
      <c r="B13" s="2">
        <v>0</v>
      </c>
      <c r="C13" s="6" t="s">
        <v>234</v>
      </c>
    </row>
    <row r="14" spans="1:2" ht="12.75">
      <c r="A14" s="2" t="s">
        <v>82</v>
      </c>
      <c r="B14" s="2">
        <v>414</v>
      </c>
    </row>
    <row r="15" spans="1:2" ht="12.75">
      <c r="A15" s="2" t="s">
        <v>83</v>
      </c>
      <c r="B15" s="2">
        <v>416</v>
      </c>
    </row>
    <row r="16" spans="1:2" ht="12.75">
      <c r="A16" s="2" t="s">
        <v>84</v>
      </c>
      <c r="B16" s="2">
        <v>377</v>
      </c>
    </row>
    <row r="17" ht="12.75"/>
    <row r="18" spans="1:2" ht="12.75">
      <c r="A18" s="2" t="s">
        <v>85</v>
      </c>
      <c r="B18" s="2">
        <f>SUM(B19:B23)</f>
        <v>1822</v>
      </c>
    </row>
    <row r="19" spans="1:2" ht="12.75">
      <c r="A19" s="2" t="s">
        <v>7</v>
      </c>
      <c r="B19" s="2">
        <v>4</v>
      </c>
    </row>
    <row r="20" spans="1:2" ht="12.75">
      <c r="A20" s="2" t="s">
        <v>86</v>
      </c>
      <c r="B20" s="2">
        <v>512</v>
      </c>
    </row>
    <row r="21" spans="1:2" ht="12.75">
      <c r="A21" s="2" t="s">
        <v>87</v>
      </c>
      <c r="B21" s="2">
        <v>475</v>
      </c>
    </row>
    <row r="22" spans="1:2" ht="12.75">
      <c r="A22" s="2" t="s">
        <v>88</v>
      </c>
      <c r="B22" s="2">
        <v>494</v>
      </c>
    </row>
    <row r="23" spans="1:2" ht="12.75">
      <c r="A23" s="2" t="s">
        <v>89</v>
      </c>
      <c r="B23" s="2">
        <v>337</v>
      </c>
    </row>
    <row r="24" ht="12.75"/>
    <row r="25" spans="1:3" ht="12.75">
      <c r="A25" s="2" t="s">
        <v>90</v>
      </c>
      <c r="B25" s="2">
        <v>0</v>
      </c>
      <c r="C25" s="6" t="s">
        <v>234</v>
      </c>
    </row>
    <row r="26" spans="1:2" ht="12.75">
      <c r="A26" s="2" t="s">
        <v>7</v>
      </c>
      <c r="B26" s="2" t="s">
        <v>23</v>
      </c>
    </row>
    <row r="27" spans="1:2" ht="12.75">
      <c r="A27" s="2" t="s">
        <v>91</v>
      </c>
      <c r="B27" s="2" t="s">
        <v>23</v>
      </c>
    </row>
    <row r="28" spans="1:2" ht="12.75">
      <c r="A28" s="2" t="s">
        <v>92</v>
      </c>
      <c r="B28" s="2" t="s">
        <v>23</v>
      </c>
    </row>
    <row r="29" spans="1:2" ht="12.75">
      <c r="A29" s="2" t="s">
        <v>93</v>
      </c>
      <c r="B29" s="2" t="s">
        <v>23</v>
      </c>
    </row>
    <row r="30" spans="1:2" ht="12.75">
      <c r="A30" s="2" t="s">
        <v>94</v>
      </c>
      <c r="B30" s="2" t="s">
        <v>23</v>
      </c>
    </row>
    <row r="31" spans="1:2" ht="12.75">
      <c r="A31" s="2" t="s">
        <v>95</v>
      </c>
      <c r="B31" s="2" t="s">
        <v>23</v>
      </c>
    </row>
    <row r="32" ht="12.75"/>
    <row r="33" spans="1:2" ht="12.75">
      <c r="A33" s="2" t="s">
        <v>96</v>
      </c>
      <c r="B33" s="2">
        <f>SUM(B34:B39)</f>
        <v>1369</v>
      </c>
    </row>
    <row r="34" spans="1:2" ht="12.75">
      <c r="A34" s="2" t="s">
        <v>7</v>
      </c>
      <c r="B34" s="2">
        <v>4</v>
      </c>
    </row>
    <row r="35" spans="1:2" ht="12.75">
      <c r="A35" s="2" t="s">
        <v>97</v>
      </c>
      <c r="B35" s="2">
        <v>166</v>
      </c>
    </row>
    <row r="36" spans="1:2" ht="12.75">
      <c r="A36" s="2" t="s">
        <v>98</v>
      </c>
      <c r="B36" s="2">
        <v>195</v>
      </c>
    </row>
    <row r="37" spans="1:2" ht="12.75">
      <c r="A37" s="2" t="s">
        <v>99</v>
      </c>
      <c r="B37" s="2">
        <v>417</v>
      </c>
    </row>
    <row r="38" spans="1:2" ht="12.75">
      <c r="A38" s="2" t="s">
        <v>100</v>
      </c>
      <c r="B38" s="2">
        <v>290</v>
      </c>
    </row>
    <row r="39" spans="1:2" ht="12.75">
      <c r="A39" s="2" t="s">
        <v>101</v>
      </c>
      <c r="B39" s="2">
        <v>297</v>
      </c>
    </row>
    <row r="40" ht="12.75"/>
    <row r="41" spans="1:2" ht="12.75">
      <c r="A41" s="2" t="s">
        <v>102</v>
      </c>
      <c r="B41" s="2">
        <f>SUM(B42:B46)</f>
        <v>1437</v>
      </c>
    </row>
    <row r="42" spans="1:2" ht="12.75">
      <c r="A42" s="2" t="s">
        <v>7</v>
      </c>
      <c r="B42" s="2">
        <v>4</v>
      </c>
    </row>
    <row r="43" spans="1:2" ht="12.75">
      <c r="A43" s="2" t="s">
        <v>103</v>
      </c>
      <c r="B43" s="2">
        <v>427</v>
      </c>
    </row>
    <row r="44" spans="1:2" ht="12.75">
      <c r="A44" s="2" t="s">
        <v>104</v>
      </c>
      <c r="B44" s="2">
        <v>341</v>
      </c>
    </row>
    <row r="45" spans="1:2" ht="12.75">
      <c r="A45" s="2" t="s">
        <v>105</v>
      </c>
      <c r="B45" s="2">
        <v>423</v>
      </c>
    </row>
    <row r="46" spans="1:2" ht="12.75">
      <c r="A46" s="2" t="s">
        <v>106</v>
      </c>
      <c r="B46" s="2">
        <v>242</v>
      </c>
    </row>
    <row r="47" ht="12.75"/>
    <row r="48" spans="1:2" ht="12.75">
      <c r="A48" s="2" t="s">
        <v>107</v>
      </c>
      <c r="B48" s="2">
        <f>SUM(B49:B53)</f>
        <v>1442</v>
      </c>
    </row>
    <row r="49" spans="1:2" ht="12.75">
      <c r="A49" s="2" t="s">
        <v>7</v>
      </c>
      <c r="B49" s="2">
        <v>4</v>
      </c>
    </row>
    <row r="50" spans="1:2" ht="12.75">
      <c r="A50" s="2" t="s">
        <v>108</v>
      </c>
      <c r="B50" s="2">
        <v>173</v>
      </c>
    </row>
    <row r="51" spans="1:2" ht="12.75">
      <c r="A51" s="2" t="s">
        <v>109</v>
      </c>
      <c r="B51" s="2">
        <v>423</v>
      </c>
    </row>
    <row r="52" spans="1:2" ht="12.75">
      <c r="A52" s="2" t="s">
        <v>110</v>
      </c>
      <c r="B52" s="2">
        <v>425</v>
      </c>
    </row>
    <row r="53" spans="1:2" ht="12.75">
      <c r="A53" s="2" t="s">
        <v>111</v>
      </c>
      <c r="B53" s="2">
        <v>417</v>
      </c>
    </row>
    <row r="54" ht="12.75"/>
    <row r="55" spans="1:2" ht="12.75">
      <c r="A55" s="2" t="s">
        <v>112</v>
      </c>
      <c r="B55" s="2">
        <f>SUM(B56:B62)</f>
        <v>328</v>
      </c>
    </row>
    <row r="56" spans="1:6" ht="12.75">
      <c r="A56" s="12" t="s">
        <v>429</v>
      </c>
      <c r="B56" s="2">
        <v>105</v>
      </c>
      <c r="D56" s="10" t="s">
        <v>361</v>
      </c>
      <c r="E56" s="10" t="s">
        <v>361</v>
      </c>
      <c r="F56" s="10" t="s">
        <v>361</v>
      </c>
    </row>
    <row r="57" spans="1:6" ht="12.75">
      <c r="A57" s="12" t="s">
        <v>431</v>
      </c>
      <c r="B57" s="2">
        <v>72</v>
      </c>
      <c r="D57" s="9" t="s">
        <v>430</v>
      </c>
      <c r="E57" s="9" t="s">
        <v>430</v>
      </c>
      <c r="F57" s="10" t="s">
        <v>430</v>
      </c>
    </row>
    <row r="58" spans="1:6" ht="12.75">
      <c r="A58" s="12" t="s">
        <v>432</v>
      </c>
      <c r="B58" s="2">
        <v>0</v>
      </c>
      <c r="C58" s="6" t="s">
        <v>234</v>
      </c>
      <c r="D58" s="10" t="s">
        <v>362</v>
      </c>
      <c r="E58" s="10" t="s">
        <v>362</v>
      </c>
      <c r="F58" s="6"/>
    </row>
    <row r="59" spans="1:6" ht="12.75">
      <c r="A59" s="12" t="s">
        <v>437</v>
      </c>
      <c r="B59" s="2">
        <v>0</v>
      </c>
      <c r="C59" s="6" t="s">
        <v>234</v>
      </c>
      <c r="D59" s="10" t="s">
        <v>438</v>
      </c>
      <c r="E59" s="10" t="s">
        <v>438</v>
      </c>
      <c r="F59" s="10" t="s">
        <v>438</v>
      </c>
    </row>
    <row r="60" spans="1:6" ht="12.75">
      <c r="A60" s="2" t="s">
        <v>487</v>
      </c>
      <c r="B60" s="2">
        <v>0</v>
      </c>
      <c r="C60" s="6" t="s">
        <v>234</v>
      </c>
      <c r="D60" s="6" t="s">
        <v>488</v>
      </c>
      <c r="E60" s="6"/>
      <c r="F60" s="6"/>
    </row>
    <row r="61" spans="1:6" ht="12.75">
      <c r="A61" s="12" t="s">
        <v>435</v>
      </c>
      <c r="B61" s="2">
        <v>64</v>
      </c>
      <c r="D61" s="10" t="s">
        <v>489</v>
      </c>
      <c r="E61" s="10" t="s">
        <v>363</v>
      </c>
      <c r="F61" s="10" t="s">
        <v>363</v>
      </c>
    </row>
    <row r="62" spans="1:6" ht="12.75">
      <c r="A62" s="12" t="s">
        <v>436</v>
      </c>
      <c r="B62" s="2">
        <v>87</v>
      </c>
      <c r="D62" s="6" t="s">
        <v>358</v>
      </c>
      <c r="E62" s="10" t="s">
        <v>364</v>
      </c>
      <c r="F62" s="10" t="s">
        <v>364</v>
      </c>
    </row>
    <row r="64" ht="12.75"/>
  </sheetData>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F50"/>
  <sheetViews>
    <sheetView workbookViewId="0" topLeftCell="A1">
      <selection activeCell="A1" sqref="A1:IV1"/>
    </sheetView>
  </sheetViews>
  <sheetFormatPr defaultColWidth="9.140625" defaultRowHeight="12.75"/>
  <cols>
    <col min="1" max="1" width="38.28125" style="2" customWidth="1"/>
    <col min="2" max="2" width="8.421875" style="2" customWidth="1"/>
    <col min="3" max="3" width="6.00390625" style="2" customWidth="1"/>
    <col min="4" max="4" width="29.00390625" style="2" customWidth="1"/>
    <col min="5" max="5" width="30.57421875" style="2" customWidth="1"/>
    <col min="6" max="6" width="27.00390625" style="2" customWidth="1"/>
  </cols>
  <sheetData>
    <row r="1" spans="1:6" ht="12.75">
      <c r="A1" s="1" t="s">
        <v>0</v>
      </c>
      <c r="B1" s="1" t="s">
        <v>1</v>
      </c>
      <c r="C1" s="1" t="s">
        <v>400</v>
      </c>
      <c r="D1" s="2" t="s">
        <v>339</v>
      </c>
      <c r="E1" s="2" t="s">
        <v>337</v>
      </c>
      <c r="F1" s="2" t="s">
        <v>338</v>
      </c>
    </row>
    <row r="2" ht="12.75">
      <c r="A2" s="4" t="s">
        <v>235</v>
      </c>
    </row>
    <row r="3" ht="12.75"/>
    <row r="4" ht="12.75"/>
    <row r="5" spans="1:2" ht="12.75">
      <c r="A5" s="1" t="s">
        <v>31</v>
      </c>
      <c r="B5" s="2">
        <f>SUM(B7)</f>
        <v>6638</v>
      </c>
    </row>
    <row r="6" ht="12.75"/>
    <row r="7" spans="1:2" ht="12.75">
      <c r="A7" s="2" t="s">
        <v>36</v>
      </c>
      <c r="B7" s="2">
        <f>SUM(B8,B10,B19,B27,B35,B44)</f>
        <v>6638</v>
      </c>
    </row>
    <row r="8" spans="1:2" ht="12.75">
      <c r="A8" s="2" t="s">
        <v>5</v>
      </c>
      <c r="B8" s="2">
        <v>6</v>
      </c>
    </row>
    <row r="9" ht="12.75"/>
    <row r="10" spans="1:2" ht="12.75">
      <c r="A10" s="2" t="s">
        <v>22</v>
      </c>
      <c r="B10" s="2">
        <v>2294</v>
      </c>
    </row>
    <row r="11" spans="1:2" ht="12.75">
      <c r="A11" s="2" t="s">
        <v>7</v>
      </c>
      <c r="B11" s="2" t="s">
        <v>23</v>
      </c>
    </row>
    <row r="12" spans="1:2" ht="12.75">
      <c r="A12" s="2" t="s">
        <v>24</v>
      </c>
      <c r="B12" s="2" t="s">
        <v>23</v>
      </c>
    </row>
    <row r="13" spans="1:2" ht="12.75">
      <c r="A13" s="2" t="s">
        <v>25</v>
      </c>
      <c r="B13" s="2" t="s">
        <v>23</v>
      </c>
    </row>
    <row r="14" spans="1:2" ht="12.75">
      <c r="A14" s="2" t="s">
        <v>26</v>
      </c>
      <c r="B14" s="2" t="s">
        <v>23</v>
      </c>
    </row>
    <row r="15" spans="1:2" ht="12.75">
      <c r="A15" s="2" t="s">
        <v>27</v>
      </c>
      <c r="B15" s="2" t="s">
        <v>23</v>
      </c>
    </row>
    <row r="16" spans="1:2" ht="12.75">
      <c r="A16" s="2" t="s">
        <v>28</v>
      </c>
      <c r="B16" s="2" t="s">
        <v>23</v>
      </c>
    </row>
    <row r="17" spans="1:2" ht="12.75">
      <c r="A17" s="2" t="s">
        <v>29</v>
      </c>
      <c r="B17" s="2" t="s">
        <v>23</v>
      </c>
    </row>
    <row r="18" ht="12.75"/>
    <row r="19" spans="1:3" ht="12.75">
      <c r="A19" s="2" t="s">
        <v>37</v>
      </c>
      <c r="B19" s="2">
        <v>0</v>
      </c>
      <c r="C19" s="6" t="s">
        <v>234</v>
      </c>
    </row>
    <row r="20" spans="1:2" ht="12.75">
      <c r="A20" s="2" t="s">
        <v>7</v>
      </c>
      <c r="B20" s="2" t="s">
        <v>23</v>
      </c>
    </row>
    <row r="21" spans="1:2" ht="12.75">
      <c r="A21" s="2" t="s">
        <v>38</v>
      </c>
      <c r="B21" s="2" t="s">
        <v>23</v>
      </c>
    </row>
    <row r="22" spans="1:2" ht="12.75">
      <c r="A22" s="2" t="s">
        <v>61</v>
      </c>
      <c r="B22" s="2" t="s">
        <v>23</v>
      </c>
    </row>
    <row r="23" spans="1:2" ht="12.75">
      <c r="A23" s="2" t="s">
        <v>39</v>
      </c>
      <c r="B23" s="2" t="s">
        <v>23</v>
      </c>
    </row>
    <row r="24" spans="1:2" ht="12.75">
      <c r="A24" s="2" t="s">
        <v>40</v>
      </c>
      <c r="B24" s="2" t="s">
        <v>23</v>
      </c>
    </row>
    <row r="25" spans="1:2" ht="12.75">
      <c r="A25" s="2" t="s">
        <v>63</v>
      </c>
      <c r="B25" s="2" t="s">
        <v>23</v>
      </c>
    </row>
    <row r="26" ht="12.75"/>
    <row r="27" spans="1:2" ht="12.75">
      <c r="A27" s="2" t="s">
        <v>64</v>
      </c>
      <c r="B27" s="2">
        <f>SUM(B28:B33)</f>
        <v>2040</v>
      </c>
    </row>
    <row r="28" spans="1:2" ht="12.75">
      <c r="A28" s="2" t="s">
        <v>7</v>
      </c>
      <c r="B28" s="2">
        <v>4</v>
      </c>
    </row>
    <row r="29" spans="1:2" ht="12.75">
      <c r="A29" s="2" t="s">
        <v>65</v>
      </c>
      <c r="B29" s="2">
        <v>380</v>
      </c>
    </row>
    <row r="30" spans="1:2" ht="12.75">
      <c r="A30" s="2" t="s">
        <v>66</v>
      </c>
      <c r="B30" s="2">
        <v>481</v>
      </c>
    </row>
    <row r="31" spans="1:2" ht="12.75">
      <c r="A31" s="2" t="s">
        <v>67</v>
      </c>
      <c r="B31" s="2">
        <v>310</v>
      </c>
    </row>
    <row r="32" spans="1:2" ht="12.75">
      <c r="A32" s="2" t="s">
        <v>68</v>
      </c>
      <c r="B32" s="2">
        <v>554</v>
      </c>
    </row>
    <row r="33" spans="1:2" ht="12.75">
      <c r="A33" s="2" t="s">
        <v>69</v>
      </c>
      <c r="B33" s="2">
        <v>311</v>
      </c>
    </row>
    <row r="34" ht="12.75"/>
    <row r="35" spans="1:2" ht="12.75">
      <c r="A35" s="2" t="s">
        <v>70</v>
      </c>
      <c r="B35" s="2">
        <v>2015</v>
      </c>
    </row>
    <row r="36" spans="1:2" ht="12.75">
      <c r="A36" s="2" t="s">
        <v>7</v>
      </c>
      <c r="B36" s="2" t="s">
        <v>23</v>
      </c>
    </row>
    <row r="37" spans="1:2" ht="12.75">
      <c r="A37" s="2" t="s">
        <v>71</v>
      </c>
      <c r="B37" s="2" t="s">
        <v>23</v>
      </c>
    </row>
    <row r="38" spans="1:2" ht="12.75">
      <c r="A38" s="2" t="s">
        <v>72</v>
      </c>
      <c r="B38" s="2" t="s">
        <v>23</v>
      </c>
    </row>
    <row r="39" spans="1:2" ht="12.75">
      <c r="A39" s="2" t="s">
        <v>73</v>
      </c>
      <c r="B39" s="2" t="s">
        <v>23</v>
      </c>
    </row>
    <row r="40" spans="1:2" ht="12.75">
      <c r="A40" s="2" t="s">
        <v>74</v>
      </c>
      <c r="B40" s="2" t="s">
        <v>23</v>
      </c>
    </row>
    <row r="41" spans="1:2" ht="12.75">
      <c r="A41" s="2" t="s">
        <v>75</v>
      </c>
      <c r="B41" s="2" t="s">
        <v>23</v>
      </c>
    </row>
    <row r="42" spans="1:2" ht="12.75">
      <c r="A42" s="2" t="s">
        <v>76</v>
      </c>
      <c r="B42" s="2" t="s">
        <v>23</v>
      </c>
    </row>
    <row r="43" ht="12.75"/>
    <row r="44" spans="1:2" ht="12.75">
      <c r="A44" s="2" t="s">
        <v>77</v>
      </c>
      <c r="B44" s="2">
        <f>SUM(B45:B50)</f>
        <v>283</v>
      </c>
    </row>
    <row r="45" spans="1:6" ht="12.75">
      <c r="A45" s="11" t="s">
        <v>411</v>
      </c>
      <c r="B45" s="2">
        <v>78</v>
      </c>
      <c r="D45" s="6" t="s">
        <v>389</v>
      </c>
      <c r="E45" s="9" t="s">
        <v>342</v>
      </c>
      <c r="F45" s="6" t="s">
        <v>389</v>
      </c>
    </row>
    <row r="46" spans="1:6" ht="12.75">
      <c r="A46" s="2" t="s">
        <v>483</v>
      </c>
      <c r="B46" s="2">
        <v>81</v>
      </c>
      <c r="D46" s="6" t="s">
        <v>482</v>
      </c>
      <c r="E46" s="6"/>
      <c r="F46" s="6" t="s">
        <v>482</v>
      </c>
    </row>
    <row r="47" spans="1:6" ht="12.75">
      <c r="A47" s="2" t="s">
        <v>484</v>
      </c>
      <c r="B47" s="2">
        <v>62</v>
      </c>
      <c r="D47" s="6" t="s">
        <v>390</v>
      </c>
      <c r="E47" s="6"/>
      <c r="F47" s="6" t="s">
        <v>390</v>
      </c>
    </row>
    <row r="48" spans="1:6" ht="12.75">
      <c r="A48" s="12" t="s">
        <v>427</v>
      </c>
      <c r="B48" s="2">
        <v>62</v>
      </c>
      <c r="D48" s="6" t="s">
        <v>358</v>
      </c>
      <c r="E48" s="9" t="s">
        <v>358</v>
      </c>
      <c r="F48" s="6" t="s">
        <v>358</v>
      </c>
    </row>
    <row r="49" spans="1:6" ht="12.75">
      <c r="A49" s="2" t="s">
        <v>485</v>
      </c>
      <c r="B49" s="2">
        <v>0</v>
      </c>
      <c r="C49" s="6" t="s">
        <v>234</v>
      </c>
      <c r="D49" s="6" t="s">
        <v>486</v>
      </c>
      <c r="E49" s="6"/>
      <c r="F49" s="6" t="s">
        <v>352</v>
      </c>
    </row>
    <row r="50" spans="1:6" ht="12.75">
      <c r="A50" s="11" t="s">
        <v>416</v>
      </c>
      <c r="B50" s="2">
        <v>0</v>
      </c>
      <c r="C50" s="6" t="s">
        <v>234</v>
      </c>
      <c r="D50" s="10" t="s">
        <v>347</v>
      </c>
      <c r="E50" s="10" t="s">
        <v>347</v>
      </c>
      <c r="F50" s="10" t="s">
        <v>347</v>
      </c>
    </row>
  </sheetData>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F40"/>
  <sheetViews>
    <sheetView workbookViewId="0" topLeftCell="A1">
      <selection activeCell="A1" sqref="A1:IV1"/>
    </sheetView>
  </sheetViews>
  <sheetFormatPr defaultColWidth="9.140625" defaultRowHeight="12.75"/>
  <cols>
    <col min="1" max="1" width="36.00390625" style="2" customWidth="1"/>
    <col min="2" max="2" width="9.28125" style="2" customWidth="1"/>
    <col min="3" max="3" width="8.7109375" style="2" customWidth="1"/>
    <col min="4" max="4" width="31.28125" style="2" customWidth="1"/>
    <col min="5" max="5" width="28.140625" style="2" customWidth="1"/>
    <col min="6" max="6" width="26.140625" style="2" customWidth="1"/>
  </cols>
  <sheetData>
    <row r="1" spans="1:6" ht="12.75">
      <c r="A1" s="1" t="s">
        <v>0</v>
      </c>
      <c r="B1" s="1" t="s">
        <v>1</v>
      </c>
      <c r="C1" s="1" t="s">
        <v>400</v>
      </c>
      <c r="D1" s="2" t="s">
        <v>339</v>
      </c>
      <c r="E1" s="2" t="s">
        <v>337</v>
      </c>
      <c r="F1" s="2" t="s">
        <v>338</v>
      </c>
    </row>
    <row r="2" ht="12.75">
      <c r="A2" s="4" t="s">
        <v>236</v>
      </c>
    </row>
    <row r="3" ht="12.75"/>
    <row r="4" ht="12.75"/>
    <row r="5" spans="1:2" ht="12.75">
      <c r="A5" s="1" t="s">
        <v>31</v>
      </c>
      <c r="B5" s="2">
        <f>SUM(B7,B33)</f>
        <v>6502</v>
      </c>
    </row>
    <row r="6" ht="12.75"/>
    <row r="7" spans="1:2" ht="12.75">
      <c r="A7" s="2" t="s">
        <v>124</v>
      </c>
      <c r="B7" s="2">
        <f>SUM(B8,B10,B17,B24)</f>
        <v>4784</v>
      </c>
    </row>
    <row r="8" spans="1:2" ht="12.75">
      <c r="A8" s="2" t="s">
        <v>5</v>
      </c>
      <c r="B8" s="2">
        <v>3</v>
      </c>
    </row>
    <row r="9" ht="12.75"/>
    <row r="10" spans="1:2" ht="12.75">
      <c r="A10" s="2" t="s">
        <v>237</v>
      </c>
      <c r="B10" s="2">
        <f>SUM(B11:B15)</f>
        <v>1553</v>
      </c>
    </row>
    <row r="11" spans="1:2" ht="12.75">
      <c r="A11" s="2" t="s">
        <v>7</v>
      </c>
      <c r="B11" s="2">
        <v>4</v>
      </c>
    </row>
    <row r="12" spans="1:2" ht="13.5">
      <c r="A12" s="2" t="s">
        <v>126</v>
      </c>
      <c r="B12" s="2">
        <v>406</v>
      </c>
    </row>
    <row r="13" spans="1:2" ht="13.5">
      <c r="A13" s="2" t="s">
        <v>62</v>
      </c>
      <c r="B13" s="2">
        <v>407</v>
      </c>
    </row>
    <row r="14" spans="1:2" ht="13.5">
      <c r="A14" s="2" t="s">
        <v>127</v>
      </c>
      <c r="B14" s="2">
        <v>353</v>
      </c>
    </row>
    <row r="15" spans="1:2" ht="13.5">
      <c r="A15" s="2" t="s">
        <v>128</v>
      </c>
      <c r="B15" s="2">
        <v>383</v>
      </c>
    </row>
    <row r="17" spans="1:2" ht="13.5">
      <c r="A17" s="2" t="s">
        <v>129</v>
      </c>
      <c r="B17" s="2">
        <f>SUM(B18:B22)</f>
        <v>1213</v>
      </c>
    </row>
    <row r="18" spans="1:2" ht="13.5">
      <c r="A18" s="2" t="s">
        <v>7</v>
      </c>
      <c r="B18" s="2">
        <v>4</v>
      </c>
    </row>
    <row r="19" spans="1:2" ht="13.5">
      <c r="A19" s="2" t="s">
        <v>130</v>
      </c>
      <c r="B19" s="2">
        <v>301</v>
      </c>
    </row>
    <row r="20" spans="1:2" ht="13.5">
      <c r="A20" s="2" t="s">
        <v>131</v>
      </c>
      <c r="B20" s="2">
        <v>270</v>
      </c>
    </row>
    <row r="21" spans="1:2" ht="13.5">
      <c r="A21" s="2" t="s">
        <v>132</v>
      </c>
      <c r="B21" s="2">
        <v>402</v>
      </c>
    </row>
    <row r="22" spans="1:2" ht="13.5">
      <c r="A22" s="2" t="s">
        <v>133</v>
      </c>
      <c r="B22" s="2">
        <v>236</v>
      </c>
    </row>
    <row r="24" spans="1:2" ht="13.5">
      <c r="A24" s="2" t="s">
        <v>134</v>
      </c>
      <c r="B24" s="2">
        <f>SUM(B25:B30)</f>
        <v>2015</v>
      </c>
    </row>
    <row r="25" spans="1:2" ht="13.5">
      <c r="A25" s="2" t="s">
        <v>7</v>
      </c>
      <c r="B25" s="2">
        <v>3</v>
      </c>
    </row>
    <row r="26" spans="1:2" ht="13.5">
      <c r="A26" s="2" t="s">
        <v>135</v>
      </c>
      <c r="B26" s="2">
        <v>515</v>
      </c>
    </row>
    <row r="27" spans="1:2" ht="13.5">
      <c r="A27" s="2" t="s">
        <v>136</v>
      </c>
      <c r="B27" s="2">
        <v>471</v>
      </c>
    </row>
    <row r="28" spans="1:2" ht="13.5">
      <c r="A28" s="2" t="s">
        <v>410</v>
      </c>
      <c r="B28" s="2">
        <v>147</v>
      </c>
    </row>
    <row r="29" spans="1:2" ht="13.5">
      <c r="A29" s="2" t="s">
        <v>138</v>
      </c>
      <c r="B29" s="2">
        <v>382</v>
      </c>
    </row>
    <row r="30" spans="1:2" ht="13.5">
      <c r="A30" s="2" t="s">
        <v>139</v>
      </c>
      <c r="B30" s="2">
        <v>497</v>
      </c>
    </row>
    <row r="33" spans="1:2" ht="13.5">
      <c r="A33" s="2" t="s">
        <v>238</v>
      </c>
      <c r="B33" s="2">
        <f>SUM(B35)</f>
        <v>1718</v>
      </c>
    </row>
    <row r="35" spans="1:2" ht="13.5">
      <c r="A35" s="2" t="s">
        <v>184</v>
      </c>
      <c r="B35" s="2">
        <f>SUM(B36:B40)</f>
        <v>1718</v>
      </c>
    </row>
    <row r="36" spans="1:2" ht="13.5">
      <c r="A36" s="2" t="s">
        <v>7</v>
      </c>
      <c r="B36" s="2">
        <v>4</v>
      </c>
    </row>
    <row r="37" spans="1:2" ht="13.5">
      <c r="A37" s="2" t="s">
        <v>185</v>
      </c>
      <c r="B37" s="2">
        <v>368</v>
      </c>
    </row>
    <row r="38" spans="1:2" ht="13.5">
      <c r="A38" s="2" t="s">
        <v>147</v>
      </c>
      <c r="B38" s="2">
        <v>534</v>
      </c>
    </row>
    <row r="39" spans="1:2" ht="13.5">
      <c r="A39" s="2" t="s">
        <v>186</v>
      </c>
      <c r="B39" s="2">
        <v>360</v>
      </c>
    </row>
    <row r="40" spans="1:2" ht="13.5">
      <c r="A40" s="2" t="s">
        <v>187</v>
      </c>
      <c r="B40" s="2">
        <v>452</v>
      </c>
    </row>
  </sheetData>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F52"/>
  <sheetViews>
    <sheetView workbookViewId="0" topLeftCell="A1">
      <selection activeCell="A1" sqref="A1:IV1"/>
    </sheetView>
  </sheetViews>
  <sheetFormatPr defaultColWidth="9.140625" defaultRowHeight="12.75"/>
  <cols>
    <col min="1" max="1" width="39.8515625" style="2" customWidth="1"/>
    <col min="2" max="2" width="9.57421875" style="2" customWidth="1"/>
    <col min="3" max="3" width="6.28125" style="2" customWidth="1"/>
    <col min="4" max="4" width="33.57421875" style="2" customWidth="1"/>
    <col min="5" max="5" width="27.140625" style="2" customWidth="1"/>
    <col min="6" max="6" width="22.7109375" style="2" customWidth="1"/>
  </cols>
  <sheetData>
    <row r="1" spans="1:6" ht="12.75">
      <c r="A1" s="1" t="s">
        <v>0</v>
      </c>
      <c r="B1" s="1" t="s">
        <v>1</v>
      </c>
      <c r="C1" s="1" t="s">
        <v>400</v>
      </c>
      <c r="D1" s="2" t="s">
        <v>339</v>
      </c>
      <c r="E1" s="2" t="s">
        <v>337</v>
      </c>
      <c r="F1" s="2" t="s">
        <v>338</v>
      </c>
    </row>
    <row r="2" ht="12.75">
      <c r="A2" s="4" t="s">
        <v>30</v>
      </c>
    </row>
    <row r="3" ht="12.75"/>
    <row r="4" ht="12.75"/>
    <row r="5" spans="1:2" ht="12.75">
      <c r="A5" s="1" t="s">
        <v>31</v>
      </c>
      <c r="B5" s="2">
        <v>7016</v>
      </c>
    </row>
    <row r="6" ht="12.75"/>
    <row r="7" spans="1:2" ht="12.75">
      <c r="A7" s="1" t="s">
        <v>32</v>
      </c>
      <c r="B7" s="2">
        <v>7016</v>
      </c>
    </row>
    <row r="8" spans="1:2" ht="12.75">
      <c r="A8" s="2" t="s">
        <v>4</v>
      </c>
      <c r="B8" s="2">
        <v>9</v>
      </c>
    </row>
    <row r="9" ht="12.75"/>
    <row r="10" spans="1:2" ht="12.75">
      <c r="A10" s="2" t="s">
        <v>34</v>
      </c>
      <c r="B10" s="2">
        <v>3508</v>
      </c>
    </row>
    <row r="11" spans="1:2" ht="12.75">
      <c r="A11" s="2" t="s">
        <v>5</v>
      </c>
      <c r="B11" s="2">
        <v>6</v>
      </c>
    </row>
    <row r="13" spans="1:2" ht="13.5">
      <c r="A13" s="2" t="s">
        <v>33</v>
      </c>
      <c r="B13" s="2">
        <f>SUM(B14:B19)</f>
        <v>1576</v>
      </c>
    </row>
    <row r="14" spans="1:2" ht="13.5">
      <c r="A14" s="2" t="s">
        <v>7</v>
      </c>
      <c r="B14" s="2">
        <v>4</v>
      </c>
    </row>
    <row r="15" spans="1:2" ht="13.5">
      <c r="A15" s="2" t="s">
        <v>8</v>
      </c>
      <c r="B15" s="2">
        <v>270</v>
      </c>
    </row>
    <row r="16" spans="1:2" ht="13.5">
      <c r="A16" s="2" t="s">
        <v>9</v>
      </c>
      <c r="B16" s="2">
        <v>401</v>
      </c>
    </row>
    <row r="17" spans="1:2" ht="13.5">
      <c r="A17" s="2" t="s">
        <v>10</v>
      </c>
      <c r="B17" s="2">
        <v>439</v>
      </c>
    </row>
    <row r="18" spans="1:2" ht="13.5">
      <c r="A18" s="2" t="s">
        <v>11</v>
      </c>
      <c r="B18" s="2">
        <v>183</v>
      </c>
    </row>
    <row r="19" spans="1:2" ht="13.5">
      <c r="A19" s="2" t="s">
        <v>12</v>
      </c>
      <c r="B19" s="2">
        <v>279</v>
      </c>
    </row>
    <row r="21" spans="1:2" ht="13.5">
      <c r="A21" s="2" t="s">
        <v>18</v>
      </c>
      <c r="B21" s="2">
        <f>SUM(B22:B27)</f>
        <v>1734</v>
      </c>
    </row>
    <row r="22" spans="1:2" ht="13.5">
      <c r="A22" s="2" t="s">
        <v>7</v>
      </c>
      <c r="B22" s="2">
        <v>3</v>
      </c>
    </row>
    <row r="23" spans="1:2" ht="13.5">
      <c r="A23" s="2" t="s">
        <v>19</v>
      </c>
      <c r="B23" s="2">
        <v>337</v>
      </c>
    </row>
    <row r="24" spans="1:2" ht="13.5">
      <c r="A24" s="2" t="s">
        <v>20</v>
      </c>
      <c r="B24" s="2">
        <v>206</v>
      </c>
    </row>
    <row r="25" spans="1:2" ht="13.5">
      <c r="A25" s="2" t="s">
        <v>21</v>
      </c>
      <c r="B25" s="2">
        <v>429</v>
      </c>
    </row>
    <row r="26" spans="1:2" ht="13.5">
      <c r="A26" s="2" t="s">
        <v>408</v>
      </c>
      <c r="B26" s="2">
        <v>462</v>
      </c>
    </row>
    <row r="27" spans="1:2" ht="13.5">
      <c r="A27" s="2" t="s">
        <v>409</v>
      </c>
      <c r="B27" s="2">
        <v>297</v>
      </c>
    </row>
    <row r="29" spans="1:2" ht="13.5">
      <c r="A29" s="2" t="s">
        <v>35</v>
      </c>
      <c r="B29" s="2">
        <v>192</v>
      </c>
    </row>
    <row r="32" spans="1:2" ht="13.5">
      <c r="A32" s="2" t="s">
        <v>36</v>
      </c>
      <c r="B32" s="2">
        <v>3499</v>
      </c>
    </row>
    <row r="33" spans="1:2" ht="13.5">
      <c r="A33" s="2" t="s">
        <v>5</v>
      </c>
      <c r="B33" s="2">
        <v>6</v>
      </c>
    </row>
    <row r="35" spans="1:2" ht="13.5">
      <c r="A35" s="2" t="s">
        <v>22</v>
      </c>
      <c r="B35" s="2">
        <v>2230</v>
      </c>
    </row>
    <row r="36" spans="1:2" ht="13.5">
      <c r="A36" s="2" t="s">
        <v>7</v>
      </c>
      <c r="B36" s="2" t="s">
        <v>23</v>
      </c>
    </row>
    <row r="37" spans="1:2" ht="13.5">
      <c r="A37" s="2" t="s">
        <v>24</v>
      </c>
      <c r="B37" s="2" t="s">
        <v>23</v>
      </c>
    </row>
    <row r="38" spans="1:2" ht="13.5">
      <c r="A38" s="2" t="s">
        <v>25</v>
      </c>
      <c r="B38" s="2" t="s">
        <v>23</v>
      </c>
    </row>
    <row r="39" spans="1:2" ht="13.5">
      <c r="A39" s="2" t="s">
        <v>26</v>
      </c>
      <c r="B39" s="2" t="s">
        <v>23</v>
      </c>
    </row>
    <row r="40" spans="1:2" ht="13.5">
      <c r="A40" s="2" t="s">
        <v>27</v>
      </c>
      <c r="B40" s="2" t="s">
        <v>23</v>
      </c>
    </row>
    <row r="41" spans="1:2" ht="13.5">
      <c r="A41" s="2" t="s">
        <v>28</v>
      </c>
      <c r="B41" s="2" t="s">
        <v>23</v>
      </c>
    </row>
    <row r="42" spans="1:2" ht="13.5">
      <c r="A42" s="2" t="s">
        <v>29</v>
      </c>
      <c r="B42" s="2" t="s">
        <v>23</v>
      </c>
    </row>
    <row r="44" spans="1:2" ht="13.5">
      <c r="A44" s="2" t="s">
        <v>37</v>
      </c>
      <c r="B44" s="2">
        <v>1106</v>
      </c>
    </row>
    <row r="45" spans="1:2" ht="13.5">
      <c r="A45" s="2" t="s">
        <v>7</v>
      </c>
      <c r="B45" s="2" t="s">
        <v>23</v>
      </c>
    </row>
    <row r="46" spans="1:2" ht="13.5">
      <c r="A46" s="2" t="s">
        <v>38</v>
      </c>
      <c r="B46" s="2" t="s">
        <v>23</v>
      </c>
    </row>
    <row r="47" spans="1:2" ht="13.5">
      <c r="A47" s="2" t="s">
        <v>61</v>
      </c>
      <c r="B47" s="2" t="s">
        <v>23</v>
      </c>
    </row>
    <row r="48" spans="1:2" ht="13.5">
      <c r="A48" s="2" t="s">
        <v>39</v>
      </c>
      <c r="B48" s="2" t="s">
        <v>23</v>
      </c>
    </row>
    <row r="49" spans="1:2" ht="13.5">
      <c r="A49" s="2" t="s">
        <v>40</v>
      </c>
      <c r="B49" s="2" t="s">
        <v>23</v>
      </c>
    </row>
    <row r="50" spans="1:2" ht="13.5">
      <c r="A50" s="2" t="s">
        <v>63</v>
      </c>
      <c r="B50" s="2" t="s">
        <v>23</v>
      </c>
    </row>
    <row r="52" spans="1:2" ht="13.5">
      <c r="A52" s="2" t="s">
        <v>41</v>
      </c>
      <c r="B52" s="2">
        <v>157</v>
      </c>
    </row>
  </sheetData>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F318"/>
  <sheetViews>
    <sheetView workbookViewId="0" topLeftCell="A1">
      <selection activeCell="A1" sqref="A1:IV1"/>
    </sheetView>
  </sheetViews>
  <sheetFormatPr defaultColWidth="9.140625" defaultRowHeight="12.75"/>
  <cols>
    <col min="1" max="1" width="40.57421875" style="2" customWidth="1"/>
    <col min="2" max="2" width="9.8515625" style="2" customWidth="1"/>
    <col min="3" max="3" width="6.140625" style="2" customWidth="1"/>
    <col min="4" max="4" width="31.00390625" style="2" customWidth="1"/>
    <col min="5" max="6" width="25.7109375" style="2" customWidth="1"/>
  </cols>
  <sheetData>
    <row r="1" spans="1:6" ht="12.75">
      <c r="A1" s="1" t="s">
        <v>0</v>
      </c>
      <c r="B1" s="1" t="s">
        <v>1</v>
      </c>
      <c r="C1" s="1" t="s">
        <v>400</v>
      </c>
      <c r="D1" s="2" t="s">
        <v>339</v>
      </c>
      <c r="E1" s="2" t="s">
        <v>337</v>
      </c>
      <c r="F1" s="2" t="s">
        <v>338</v>
      </c>
    </row>
    <row r="2" ht="12.75">
      <c r="A2" s="1" t="s">
        <v>43</v>
      </c>
    </row>
    <row r="3" ht="12.75">
      <c r="A3" s="1" t="s">
        <v>42</v>
      </c>
    </row>
    <row r="4" ht="12.75">
      <c r="A4" s="1"/>
    </row>
    <row r="5" ht="12.75">
      <c r="A5" s="1"/>
    </row>
    <row r="6" spans="1:2" ht="12.75">
      <c r="A6" s="1" t="s">
        <v>44</v>
      </c>
      <c r="B6" s="2">
        <f>SUM(B7,B9,B143,B298)</f>
        <v>50754</v>
      </c>
    </row>
    <row r="7" spans="1:2" ht="12.75">
      <c r="A7" s="1" t="s">
        <v>45</v>
      </c>
      <c r="B7" s="2">
        <v>8</v>
      </c>
    </row>
    <row r="8" ht="12.75"/>
    <row r="9" spans="1:2" ht="12.75">
      <c r="A9" s="2" t="s">
        <v>46</v>
      </c>
      <c r="B9" s="2">
        <f>SUM(B10,B12,B38,B65,B93,B116,B126)</f>
        <v>23406</v>
      </c>
    </row>
    <row r="10" spans="1:2" ht="12.75">
      <c r="A10" s="2" t="s">
        <v>4</v>
      </c>
      <c r="B10" s="2">
        <v>6</v>
      </c>
    </row>
    <row r="11" ht="12.75"/>
    <row r="12" spans="1:2" ht="12.75">
      <c r="A12" s="2" t="s">
        <v>124</v>
      </c>
      <c r="B12" s="2">
        <f>SUM(B13,B15,B22,B29)</f>
        <v>4762</v>
      </c>
    </row>
    <row r="13" spans="1:2" ht="12.75">
      <c r="A13" s="2" t="s">
        <v>5</v>
      </c>
      <c r="B13" s="2">
        <v>3</v>
      </c>
    </row>
    <row r="14" ht="12.75"/>
    <row r="15" spans="1:2" ht="12.75">
      <c r="A15" s="2" t="s">
        <v>237</v>
      </c>
      <c r="B15" s="2">
        <f>SUM(B16:B20)</f>
        <v>1553</v>
      </c>
    </row>
    <row r="16" spans="1:2" ht="12.75">
      <c r="A16" s="2" t="s">
        <v>7</v>
      </c>
      <c r="B16" s="2">
        <v>4</v>
      </c>
    </row>
    <row r="17" spans="1:3" ht="12.75">
      <c r="A17" s="2" t="s">
        <v>126</v>
      </c>
      <c r="B17" s="2">
        <v>406</v>
      </c>
      <c r="C17" s="2">
        <v>10</v>
      </c>
    </row>
    <row r="18" spans="1:3" ht="12.75">
      <c r="A18" s="2" t="s">
        <v>62</v>
      </c>
      <c r="B18" s="2">
        <v>407</v>
      </c>
      <c r="C18" s="2">
        <v>10</v>
      </c>
    </row>
    <row r="19" spans="1:3" ht="12.75">
      <c r="A19" s="2" t="s">
        <v>127</v>
      </c>
      <c r="B19" s="2">
        <v>353</v>
      </c>
      <c r="C19" s="2">
        <v>10</v>
      </c>
    </row>
    <row r="20" spans="1:3" ht="12.75">
      <c r="A20" s="2" t="s">
        <v>128</v>
      </c>
      <c r="B20" s="2">
        <v>383</v>
      </c>
      <c r="C20" s="2">
        <v>10</v>
      </c>
    </row>
    <row r="21" ht="12.75"/>
    <row r="22" spans="1:2" ht="12.75">
      <c r="A22" s="2" t="s">
        <v>129</v>
      </c>
      <c r="B22" s="2">
        <f>SUM(B23:B27)</f>
        <v>1213</v>
      </c>
    </row>
    <row r="23" spans="1:2" ht="12.75">
      <c r="A23" s="2" t="s">
        <v>7</v>
      </c>
      <c r="B23" s="2">
        <v>4</v>
      </c>
    </row>
    <row r="24" spans="1:3" ht="12.75">
      <c r="A24" s="2" t="s">
        <v>130</v>
      </c>
      <c r="B24" s="2">
        <v>301</v>
      </c>
      <c r="C24" s="2">
        <v>10</v>
      </c>
    </row>
    <row r="25" spans="1:3" ht="12.75">
      <c r="A25" s="2" t="s">
        <v>131</v>
      </c>
      <c r="B25" s="2">
        <v>270</v>
      </c>
      <c r="C25" s="2">
        <v>10</v>
      </c>
    </row>
    <row r="26" spans="1:3" ht="12.75">
      <c r="A26" s="2" t="s">
        <v>132</v>
      </c>
      <c r="B26" s="2">
        <v>402</v>
      </c>
      <c r="C26" s="2">
        <v>10</v>
      </c>
    </row>
    <row r="27" spans="1:3" ht="12.75">
      <c r="A27" s="2" t="s">
        <v>133</v>
      </c>
      <c r="B27" s="2">
        <v>236</v>
      </c>
      <c r="C27" s="2">
        <v>6</v>
      </c>
    </row>
    <row r="28" ht="12.75"/>
    <row r="29" spans="1:2" ht="12.75">
      <c r="A29" s="2" t="s">
        <v>134</v>
      </c>
      <c r="B29" s="2">
        <f>SUM(B30:B35)</f>
        <v>1993</v>
      </c>
    </row>
    <row r="30" spans="1:2" ht="12.75">
      <c r="A30" s="2" t="s">
        <v>7</v>
      </c>
      <c r="B30" s="2">
        <v>3</v>
      </c>
    </row>
    <row r="31" spans="1:3" ht="12.75">
      <c r="A31" s="2" t="s">
        <v>135</v>
      </c>
      <c r="B31" s="2">
        <v>513</v>
      </c>
      <c r="C31" s="2">
        <v>10</v>
      </c>
    </row>
    <row r="32" spans="1:3" ht="12.75">
      <c r="A32" s="2" t="s">
        <v>136</v>
      </c>
      <c r="B32" s="2">
        <v>471</v>
      </c>
      <c r="C32" s="2">
        <v>10</v>
      </c>
    </row>
    <row r="33" spans="1:3" ht="12.75">
      <c r="A33" s="2" t="s">
        <v>137</v>
      </c>
      <c r="B33" s="2">
        <v>147</v>
      </c>
      <c r="C33" s="2">
        <v>10</v>
      </c>
    </row>
    <row r="34" spans="1:3" ht="12.75">
      <c r="A34" s="2" t="s">
        <v>138</v>
      </c>
      <c r="B34" s="2">
        <v>362</v>
      </c>
      <c r="C34" s="2">
        <v>10</v>
      </c>
    </row>
    <row r="35" spans="1:3" ht="12.75">
      <c r="A35" s="2" t="s">
        <v>139</v>
      </c>
      <c r="B35" s="2">
        <v>497</v>
      </c>
      <c r="C35" s="2">
        <v>10</v>
      </c>
    </row>
    <row r="36" ht="12.75"/>
    <row r="37" ht="12.75"/>
    <row r="38" spans="1:2" ht="12.75">
      <c r="A38" s="2" t="s">
        <v>140</v>
      </c>
      <c r="B38" s="2">
        <f>SUM(B40,B48,B56)</f>
        <v>5922</v>
      </c>
    </row>
    <row r="39" ht="12.75"/>
    <row r="40" spans="1:2" ht="12.75">
      <c r="A40" s="2" t="s">
        <v>141</v>
      </c>
      <c r="B40" s="2">
        <f>SUM(B41:B46)</f>
        <v>1465</v>
      </c>
    </row>
    <row r="41" spans="1:2" ht="12.75">
      <c r="A41" s="2" t="s">
        <v>7</v>
      </c>
      <c r="B41" s="2">
        <v>4</v>
      </c>
    </row>
    <row r="42" spans="1:3" ht="12.75">
      <c r="A42" s="2" t="s">
        <v>142</v>
      </c>
      <c r="B42" s="2">
        <v>512</v>
      </c>
      <c r="C42" s="2">
        <v>10</v>
      </c>
    </row>
    <row r="43" spans="1:3" ht="12.75">
      <c r="A43" s="2" t="s">
        <v>143</v>
      </c>
      <c r="B43" s="2">
        <v>285</v>
      </c>
      <c r="C43" s="2">
        <v>10</v>
      </c>
    </row>
    <row r="44" spans="1:3" ht="12.75">
      <c r="A44" s="2" t="s">
        <v>144</v>
      </c>
      <c r="B44" s="2">
        <v>307</v>
      </c>
      <c r="C44" s="2">
        <v>10</v>
      </c>
    </row>
    <row r="45" spans="1:3" ht="12.75">
      <c r="A45" s="2" t="s">
        <v>145</v>
      </c>
      <c r="B45" s="2">
        <v>289</v>
      </c>
      <c r="C45" s="2">
        <v>10</v>
      </c>
    </row>
    <row r="46" spans="1:6" ht="12.75">
      <c r="A46" s="12" t="s">
        <v>424</v>
      </c>
      <c r="B46" s="2">
        <v>68</v>
      </c>
      <c r="D46" s="2" t="s">
        <v>355</v>
      </c>
      <c r="E46" s="5" t="s">
        <v>342</v>
      </c>
      <c r="F46" s="6"/>
    </row>
    <row r="47" ht="12.75"/>
    <row r="48" spans="1:2" ht="12.75">
      <c r="A48" s="2" t="s">
        <v>146</v>
      </c>
      <c r="B48" s="2">
        <f>SUM(B49:B54)</f>
        <v>1737</v>
      </c>
    </row>
    <row r="49" spans="1:2" ht="12.75">
      <c r="A49" s="2" t="s">
        <v>7</v>
      </c>
      <c r="B49" s="2">
        <v>4</v>
      </c>
    </row>
    <row r="50" spans="1:3" ht="12.75">
      <c r="A50" s="2" t="s">
        <v>148</v>
      </c>
      <c r="B50" s="2">
        <v>360</v>
      </c>
      <c r="C50" s="2">
        <v>10</v>
      </c>
    </row>
    <row r="51" spans="1:3" ht="12.75">
      <c r="A51" s="2" t="s">
        <v>149</v>
      </c>
      <c r="B51" s="2">
        <v>632</v>
      </c>
      <c r="C51" s="2">
        <v>10</v>
      </c>
    </row>
    <row r="52" spans="1:3" ht="12.75">
      <c r="A52" s="2" t="s">
        <v>150</v>
      </c>
      <c r="B52" s="2">
        <v>443</v>
      </c>
      <c r="C52" s="2">
        <v>10</v>
      </c>
    </row>
    <row r="53" spans="1:3" ht="12.75">
      <c r="A53" s="2" t="s">
        <v>151</v>
      </c>
      <c r="B53" s="2">
        <v>229</v>
      </c>
      <c r="C53" s="2">
        <v>8</v>
      </c>
    </row>
    <row r="54" spans="1:6" ht="12.75">
      <c r="A54" s="12" t="s">
        <v>426</v>
      </c>
      <c r="B54" s="2">
        <v>69</v>
      </c>
      <c r="D54" s="6" t="s">
        <v>463</v>
      </c>
      <c r="E54" s="9" t="s">
        <v>342</v>
      </c>
      <c r="F54" s="6"/>
    </row>
    <row r="55" ht="12.75"/>
    <row r="56" spans="1:2" ht="12.75">
      <c r="A56" s="2" t="s">
        <v>152</v>
      </c>
      <c r="B56" s="2">
        <f>SUM(B57:B62)</f>
        <v>2720</v>
      </c>
    </row>
    <row r="57" spans="1:2" ht="12.75">
      <c r="A57" s="2" t="s">
        <v>7</v>
      </c>
      <c r="B57" s="2">
        <v>4</v>
      </c>
    </row>
    <row r="58" spans="1:3" ht="12.75">
      <c r="A58" s="2" t="s">
        <v>153</v>
      </c>
      <c r="B58" s="2">
        <v>315</v>
      </c>
      <c r="C58" s="2">
        <v>10</v>
      </c>
    </row>
    <row r="59" spans="1:3" ht="12.75">
      <c r="A59" s="2" t="s">
        <v>154</v>
      </c>
      <c r="B59" s="2">
        <v>450</v>
      </c>
      <c r="C59" s="2">
        <v>10</v>
      </c>
    </row>
    <row r="60" spans="1:3" ht="12.75">
      <c r="A60" s="2" t="s">
        <v>155</v>
      </c>
      <c r="B60" s="2">
        <v>790</v>
      </c>
      <c r="C60" s="2">
        <v>10</v>
      </c>
    </row>
    <row r="61" spans="1:3" ht="12.75">
      <c r="A61" s="2" t="s">
        <v>156</v>
      </c>
      <c r="B61" s="2">
        <v>658</v>
      </c>
      <c r="C61" s="2">
        <v>10</v>
      </c>
    </row>
    <row r="62" spans="1:3" ht="12.75">
      <c r="A62" s="2" t="s">
        <v>157</v>
      </c>
      <c r="B62" s="2">
        <v>503</v>
      </c>
      <c r="C62" s="2">
        <v>10</v>
      </c>
    </row>
    <row r="63" ht="12.75"/>
    <row r="64" ht="12.75"/>
    <row r="65" spans="1:2" ht="12.75">
      <c r="A65" s="2" t="s">
        <v>158</v>
      </c>
      <c r="B65" s="2">
        <f>SUM(B67,B75,B84)</f>
        <v>5736</v>
      </c>
    </row>
    <row r="66" ht="12.75"/>
    <row r="67" spans="1:2" ht="12.75">
      <c r="A67" s="2" t="s">
        <v>159</v>
      </c>
      <c r="B67" s="2">
        <f>SUM(B68:B73)</f>
        <v>1511</v>
      </c>
    </row>
    <row r="68" spans="1:2" ht="12.75">
      <c r="A68" s="2" t="s">
        <v>7</v>
      </c>
      <c r="B68" s="2">
        <v>3</v>
      </c>
    </row>
    <row r="69" spans="1:3" ht="12.75">
      <c r="A69" s="2" t="s">
        <v>160</v>
      </c>
      <c r="B69" s="2">
        <v>203</v>
      </c>
      <c r="C69" s="2">
        <v>6</v>
      </c>
    </row>
    <row r="70" spans="1:3" ht="12.75">
      <c r="A70" s="2" t="s">
        <v>161</v>
      </c>
      <c r="B70" s="2">
        <v>301</v>
      </c>
      <c r="C70" s="2">
        <v>9</v>
      </c>
    </row>
    <row r="71" spans="1:3" ht="12.75">
      <c r="A71" s="2" t="s">
        <v>162</v>
      </c>
      <c r="B71" s="2">
        <v>408</v>
      </c>
      <c r="C71" s="2">
        <v>10</v>
      </c>
    </row>
    <row r="72" spans="1:3" ht="12.75">
      <c r="A72" s="2" t="s">
        <v>163</v>
      </c>
      <c r="B72" s="2">
        <v>239</v>
      </c>
      <c r="C72" s="2">
        <v>10</v>
      </c>
    </row>
    <row r="73" spans="1:3" ht="12.75">
      <c r="A73" s="2" t="s">
        <v>164</v>
      </c>
      <c r="B73" s="2">
        <v>357</v>
      </c>
      <c r="C73" s="2">
        <v>10</v>
      </c>
    </row>
    <row r="74" ht="12.75"/>
    <row r="75" spans="1:2" ht="12.75">
      <c r="A75" s="2" t="s">
        <v>165</v>
      </c>
      <c r="B75" s="2">
        <f>SUM(B76:B82)</f>
        <v>2254</v>
      </c>
    </row>
    <row r="76" spans="1:2" ht="12.75">
      <c r="A76" s="2" t="s">
        <v>7</v>
      </c>
      <c r="B76" s="2">
        <v>4</v>
      </c>
    </row>
    <row r="77" spans="1:3" ht="12.75">
      <c r="A77" s="2" t="s">
        <v>239</v>
      </c>
      <c r="B77" s="2">
        <v>335</v>
      </c>
      <c r="C77" s="2">
        <v>10</v>
      </c>
    </row>
    <row r="78" spans="1:3" ht="12.75">
      <c r="A78" s="2" t="s">
        <v>166</v>
      </c>
      <c r="B78" s="2">
        <v>461</v>
      </c>
      <c r="C78" s="2">
        <v>10</v>
      </c>
    </row>
    <row r="79" spans="1:3" ht="12.75">
      <c r="A79" s="2" t="s">
        <v>167</v>
      </c>
      <c r="B79" s="2">
        <v>290</v>
      </c>
      <c r="C79" s="2">
        <v>10</v>
      </c>
    </row>
    <row r="80" spans="1:3" ht="12.75">
      <c r="A80" s="2" t="s">
        <v>168</v>
      </c>
      <c r="B80" s="2">
        <v>409</v>
      </c>
      <c r="C80" s="2">
        <v>10</v>
      </c>
    </row>
    <row r="81" spans="1:3" ht="12.75">
      <c r="A81" s="2" t="s">
        <v>169</v>
      </c>
      <c r="B81" s="2">
        <v>266</v>
      </c>
      <c r="C81" s="2">
        <v>5</v>
      </c>
    </row>
    <row r="82" spans="1:3" ht="12.75">
      <c r="A82" s="2" t="s">
        <v>170</v>
      </c>
      <c r="B82" s="2">
        <v>489</v>
      </c>
      <c r="C82" s="2">
        <v>12</v>
      </c>
    </row>
    <row r="83" ht="12.75"/>
    <row r="84" spans="1:2" ht="12.75">
      <c r="A84" s="2" t="s">
        <v>171</v>
      </c>
      <c r="B84" s="2">
        <f>SUM(B85:B90)</f>
        <v>1971</v>
      </c>
    </row>
    <row r="85" spans="1:2" ht="12.75">
      <c r="A85" s="2" t="s">
        <v>7</v>
      </c>
      <c r="B85" s="2">
        <v>4</v>
      </c>
    </row>
    <row r="86" spans="1:3" ht="12.75">
      <c r="A86" s="2" t="s">
        <v>172</v>
      </c>
      <c r="B86" s="2">
        <v>307</v>
      </c>
      <c r="C86" s="2">
        <v>10</v>
      </c>
    </row>
    <row r="87" spans="1:3" ht="12.75">
      <c r="A87" s="2" t="s">
        <v>173</v>
      </c>
      <c r="B87" s="2">
        <v>358</v>
      </c>
      <c r="C87" s="2">
        <v>10</v>
      </c>
    </row>
    <row r="88" spans="1:3" ht="12.75">
      <c r="A88" s="2" t="s">
        <v>174</v>
      </c>
      <c r="B88" s="2">
        <v>401</v>
      </c>
      <c r="C88" s="2">
        <v>10</v>
      </c>
    </row>
    <row r="89" spans="1:3" ht="12.75">
      <c r="A89" s="2" t="s">
        <v>175</v>
      </c>
      <c r="B89" s="2">
        <v>535</v>
      </c>
      <c r="C89" s="2">
        <v>10</v>
      </c>
    </row>
    <row r="90" spans="1:3" ht="12.75">
      <c r="A90" s="2" t="s">
        <v>176</v>
      </c>
      <c r="B90" s="2">
        <v>366</v>
      </c>
      <c r="C90" s="2">
        <v>10</v>
      </c>
    </row>
    <row r="91" ht="12.75"/>
    <row r="92" ht="12.75"/>
    <row r="93" spans="1:2" ht="12.75">
      <c r="A93" s="2" t="s">
        <v>177</v>
      </c>
      <c r="B93" s="2">
        <f>SUM(B95,B103,B110)</f>
        <v>4806</v>
      </c>
    </row>
    <row r="94" ht="12.75"/>
    <row r="95" spans="1:2" ht="12.75">
      <c r="A95" s="2" t="s">
        <v>178</v>
      </c>
      <c r="B95" s="2">
        <f>SUM(B96:B101)</f>
        <v>2813</v>
      </c>
    </row>
    <row r="96" spans="1:2" ht="12.75">
      <c r="A96" s="2" t="s">
        <v>7</v>
      </c>
      <c r="B96" s="2">
        <v>6</v>
      </c>
    </row>
    <row r="97" spans="1:3" ht="12.75">
      <c r="A97" s="2" t="s">
        <v>179</v>
      </c>
      <c r="B97" s="2">
        <v>475</v>
      </c>
      <c r="C97" s="2">
        <v>12</v>
      </c>
    </row>
    <row r="98" spans="1:3" ht="12.75">
      <c r="A98" s="2" t="s">
        <v>180</v>
      </c>
      <c r="B98" s="2">
        <v>535</v>
      </c>
      <c r="C98" s="2">
        <v>10</v>
      </c>
    </row>
    <row r="99" spans="1:3" ht="12.75">
      <c r="A99" s="2" t="s">
        <v>181</v>
      </c>
      <c r="B99" s="2">
        <v>646</v>
      </c>
      <c r="C99" s="2">
        <v>10</v>
      </c>
    </row>
    <row r="100" spans="1:3" ht="12.75">
      <c r="A100" s="2" t="s">
        <v>182</v>
      </c>
      <c r="B100" s="2">
        <v>583</v>
      </c>
      <c r="C100" s="2">
        <v>10</v>
      </c>
    </row>
    <row r="101" spans="1:3" ht="12.75">
      <c r="A101" s="2" t="s">
        <v>183</v>
      </c>
      <c r="B101" s="2">
        <v>568</v>
      </c>
      <c r="C101" s="2">
        <v>6</v>
      </c>
    </row>
    <row r="102" ht="12.75"/>
    <row r="103" spans="1:2" ht="12.75">
      <c r="A103" s="2" t="s">
        <v>184</v>
      </c>
      <c r="B103" s="2">
        <f>SUM(B104:B108)</f>
        <v>1718</v>
      </c>
    </row>
    <row r="104" spans="1:2" ht="12.75">
      <c r="A104" s="2" t="s">
        <v>7</v>
      </c>
      <c r="B104" s="2">
        <v>4</v>
      </c>
    </row>
    <row r="105" spans="1:3" ht="12.75">
      <c r="A105" s="2" t="s">
        <v>185</v>
      </c>
      <c r="B105" s="2">
        <v>368</v>
      </c>
      <c r="C105" s="2">
        <v>10</v>
      </c>
    </row>
    <row r="106" spans="1:3" ht="12.75">
      <c r="A106" s="2" t="s">
        <v>147</v>
      </c>
      <c r="B106" s="2">
        <v>534</v>
      </c>
      <c r="C106" s="2">
        <v>11</v>
      </c>
    </row>
    <row r="107" spans="1:3" ht="12.75">
      <c r="A107" s="2" t="s">
        <v>186</v>
      </c>
      <c r="B107" s="2">
        <v>360</v>
      </c>
      <c r="C107" s="2">
        <v>10</v>
      </c>
    </row>
    <row r="108" spans="1:3" ht="12.75">
      <c r="A108" s="2" t="s">
        <v>187</v>
      </c>
      <c r="B108" s="2">
        <v>452</v>
      </c>
      <c r="C108" s="2">
        <v>10</v>
      </c>
    </row>
    <row r="109" ht="12.75"/>
    <row r="110" spans="1:2" ht="12.75">
      <c r="A110" s="2" t="s">
        <v>188</v>
      </c>
      <c r="B110" s="2">
        <f>SUM(B111:B113)</f>
        <v>275</v>
      </c>
    </row>
    <row r="111" spans="1:6" ht="12.75">
      <c r="A111" s="12" t="s">
        <v>428</v>
      </c>
      <c r="B111" s="2">
        <v>73</v>
      </c>
      <c r="D111" s="10" t="s">
        <v>360</v>
      </c>
      <c r="E111" s="9" t="s">
        <v>360</v>
      </c>
      <c r="F111" s="10" t="s">
        <v>358</v>
      </c>
    </row>
    <row r="112" spans="1:6" ht="12.75">
      <c r="A112" s="2" t="s">
        <v>464</v>
      </c>
      <c r="B112" s="2">
        <v>73</v>
      </c>
      <c r="D112" s="6" t="s">
        <v>384</v>
      </c>
      <c r="E112" s="6"/>
      <c r="F112" s="6" t="s">
        <v>384</v>
      </c>
    </row>
    <row r="113" spans="1:6" ht="12.75">
      <c r="A113" s="11" t="s">
        <v>412</v>
      </c>
      <c r="B113" s="2">
        <v>129</v>
      </c>
      <c r="D113" s="10" t="s">
        <v>343</v>
      </c>
      <c r="E113" s="10" t="s">
        <v>343</v>
      </c>
      <c r="F113" s="10" t="s">
        <v>343</v>
      </c>
    </row>
    <row r="114" ht="12.75"/>
    <row r="115" ht="12.75"/>
    <row r="116" spans="1:2" ht="12.75">
      <c r="A116" s="2" t="s">
        <v>240</v>
      </c>
      <c r="B116" s="2">
        <f>SUM(B117:B123)</f>
        <v>1570</v>
      </c>
    </row>
    <row r="117" spans="1:2" ht="12.75">
      <c r="A117" s="2" t="s">
        <v>7</v>
      </c>
      <c r="B117" s="2">
        <v>4</v>
      </c>
    </row>
    <row r="118" spans="1:3" ht="12.75">
      <c r="A118" s="2" t="s">
        <v>196</v>
      </c>
      <c r="B118" s="2">
        <v>324</v>
      </c>
      <c r="C118" s="2">
        <v>10</v>
      </c>
    </row>
    <row r="119" spans="1:3" ht="12.75">
      <c r="A119" s="2" t="s">
        <v>197</v>
      </c>
      <c r="B119" s="2">
        <v>280</v>
      </c>
      <c r="C119" s="2">
        <v>10</v>
      </c>
    </row>
    <row r="120" spans="1:3" ht="12.75">
      <c r="A120" s="2" t="s">
        <v>198</v>
      </c>
      <c r="B120" s="2">
        <v>338</v>
      </c>
      <c r="C120" s="2">
        <v>10</v>
      </c>
    </row>
    <row r="121" spans="1:3" ht="12.75">
      <c r="A121" s="2" t="s">
        <v>199</v>
      </c>
      <c r="B121" s="2">
        <v>253</v>
      </c>
      <c r="C121" s="2">
        <v>10</v>
      </c>
    </row>
    <row r="122" spans="1:3" ht="12.75">
      <c r="A122" s="2" t="s">
        <v>200</v>
      </c>
      <c r="B122" s="2">
        <v>296</v>
      </c>
      <c r="C122" s="2">
        <v>8</v>
      </c>
    </row>
    <row r="123" spans="1:6" ht="12.75">
      <c r="A123" s="2" t="s">
        <v>465</v>
      </c>
      <c r="B123" s="2">
        <v>75</v>
      </c>
      <c r="D123" s="6" t="s">
        <v>466</v>
      </c>
      <c r="E123" s="6"/>
      <c r="F123" s="6" t="s">
        <v>352</v>
      </c>
    </row>
    <row r="124" ht="12.75"/>
    <row r="125" ht="12.75"/>
    <row r="126" spans="1:2" ht="12.75">
      <c r="A126" s="2" t="s">
        <v>241</v>
      </c>
      <c r="B126" s="2">
        <f>SUM(B128,B134)</f>
        <v>604</v>
      </c>
    </row>
    <row r="127" ht="12.75"/>
    <row r="128" spans="1:2" ht="12.75">
      <c r="A128" s="2" t="s">
        <v>189</v>
      </c>
      <c r="B128" s="2">
        <f>SUM(B129:B132)</f>
        <v>291</v>
      </c>
    </row>
    <row r="129" spans="1:6" ht="12.75">
      <c r="A129" s="2" t="s">
        <v>190</v>
      </c>
      <c r="B129" s="2">
        <v>66</v>
      </c>
      <c r="D129" s="10" t="s">
        <v>356</v>
      </c>
      <c r="E129" s="10" t="s">
        <v>356</v>
      </c>
      <c r="F129" s="10" t="s">
        <v>356</v>
      </c>
    </row>
    <row r="130" spans="1:6" ht="12.75">
      <c r="A130" s="2" t="s">
        <v>191</v>
      </c>
      <c r="B130" s="2">
        <v>77</v>
      </c>
      <c r="D130" s="9" t="s">
        <v>357</v>
      </c>
      <c r="E130" s="10" t="s">
        <v>357</v>
      </c>
      <c r="F130" s="9" t="s">
        <v>357</v>
      </c>
    </row>
    <row r="131" spans="1:6" ht="12.75">
      <c r="A131" s="2" t="s">
        <v>192</v>
      </c>
      <c r="B131" s="2">
        <v>73</v>
      </c>
      <c r="D131" s="10" t="s">
        <v>358</v>
      </c>
      <c r="E131" s="10" t="s">
        <v>358</v>
      </c>
      <c r="F131" s="10" t="s">
        <v>358</v>
      </c>
    </row>
    <row r="132" spans="1:6" ht="12.75">
      <c r="A132" s="2" t="s">
        <v>193</v>
      </c>
      <c r="B132" s="2">
        <v>75</v>
      </c>
      <c r="D132" s="10" t="s">
        <v>359</v>
      </c>
      <c r="E132" s="10" t="s">
        <v>359</v>
      </c>
      <c r="F132" s="10" t="s">
        <v>359</v>
      </c>
    </row>
    <row r="133" ht="12.75"/>
    <row r="134" spans="1:2" ht="12.75">
      <c r="A134" s="2" t="s">
        <v>194</v>
      </c>
      <c r="B134" s="2">
        <f>SUM(B135:B138)</f>
        <v>313</v>
      </c>
    </row>
    <row r="135" spans="1:6" ht="12.75">
      <c r="A135" s="11" t="s">
        <v>403</v>
      </c>
      <c r="B135" s="2">
        <v>72</v>
      </c>
      <c r="D135" s="6" t="s">
        <v>467</v>
      </c>
      <c r="E135" s="6" t="s">
        <v>404</v>
      </c>
      <c r="F135" s="6" t="s">
        <v>352</v>
      </c>
    </row>
    <row r="136" spans="1:6" ht="12.75">
      <c r="A136" s="12" t="s">
        <v>425</v>
      </c>
      <c r="B136" s="2">
        <v>106</v>
      </c>
      <c r="D136" s="10" t="s">
        <v>354</v>
      </c>
      <c r="E136" s="10" t="s">
        <v>354</v>
      </c>
      <c r="F136" s="10" t="s">
        <v>354</v>
      </c>
    </row>
    <row r="137" spans="1:6" ht="12.75">
      <c r="A137" s="12" t="s">
        <v>423</v>
      </c>
      <c r="B137" s="2">
        <v>70</v>
      </c>
      <c r="D137" s="6" t="s">
        <v>355</v>
      </c>
      <c r="E137" s="10" t="s">
        <v>353</v>
      </c>
      <c r="F137" s="6"/>
    </row>
    <row r="138" spans="1:6" ht="12.75">
      <c r="A138" s="11" t="s">
        <v>402</v>
      </c>
      <c r="B138" s="2">
        <v>65</v>
      </c>
      <c r="D138" s="10" t="s">
        <v>401</v>
      </c>
      <c r="E138" s="10" t="s">
        <v>401</v>
      </c>
      <c r="F138" s="10" t="s">
        <v>401</v>
      </c>
    </row>
    <row r="139" ht="12.75"/>
    <row r="140" ht="12.75"/>
    <row r="141" ht="12.75"/>
    <row r="142" ht="12.75"/>
    <row r="143" spans="1:2" ht="12.75">
      <c r="A143" s="2" t="s">
        <v>32</v>
      </c>
      <c r="B143" s="2">
        <f>SUM(B144,B146,B192,B238)</f>
        <v>23344</v>
      </c>
    </row>
    <row r="144" spans="1:2" ht="12.75">
      <c r="A144" s="2" t="s">
        <v>4</v>
      </c>
      <c r="B144" s="2">
        <v>9</v>
      </c>
    </row>
    <row r="145" ht="12.75"/>
    <row r="146" spans="1:2" ht="12.75">
      <c r="A146" s="2" t="s">
        <v>48</v>
      </c>
      <c r="B146" s="2">
        <f>SUM(B147,B149,B157,B164,B172,B181)</f>
        <v>6313</v>
      </c>
    </row>
    <row r="147" spans="1:2" ht="12.75">
      <c r="A147" s="2" t="s">
        <v>5</v>
      </c>
      <c r="B147" s="2">
        <v>5</v>
      </c>
    </row>
    <row r="148" ht="12.75"/>
    <row r="149" spans="1:2" ht="12.75">
      <c r="A149" s="2" t="s">
        <v>33</v>
      </c>
      <c r="B149" s="2">
        <f>SUM(B150:B155)</f>
        <v>1212</v>
      </c>
    </row>
    <row r="150" spans="1:2" ht="12.75">
      <c r="A150" s="2" t="s">
        <v>7</v>
      </c>
      <c r="B150" s="2">
        <v>2</v>
      </c>
    </row>
    <row r="151" spans="1:3" ht="12.75">
      <c r="A151" s="2" t="s">
        <v>8</v>
      </c>
      <c r="B151" s="2">
        <v>212</v>
      </c>
      <c r="C151" s="2">
        <v>10</v>
      </c>
    </row>
    <row r="152" spans="1:3" ht="12.75">
      <c r="A152" s="2" t="s">
        <v>9</v>
      </c>
      <c r="B152" s="2">
        <v>325</v>
      </c>
      <c r="C152" s="2">
        <v>10</v>
      </c>
    </row>
    <row r="153" spans="1:3" ht="12.75">
      <c r="A153" s="2" t="s">
        <v>10</v>
      </c>
      <c r="B153" s="2">
        <v>339</v>
      </c>
      <c r="C153" s="2">
        <v>10</v>
      </c>
    </row>
    <row r="154" spans="1:3" ht="12.75">
      <c r="A154" s="2" t="s">
        <v>11</v>
      </c>
      <c r="B154" s="2">
        <v>155</v>
      </c>
      <c r="C154" s="2">
        <v>10</v>
      </c>
    </row>
    <row r="155" spans="1:3" ht="12.75">
      <c r="A155" s="2" t="s">
        <v>12</v>
      </c>
      <c r="B155" s="2">
        <v>179</v>
      </c>
      <c r="C155" s="2">
        <v>10</v>
      </c>
    </row>
    <row r="156" ht="12.75"/>
    <row r="157" spans="1:2" ht="12.75">
      <c r="A157" s="2" t="s">
        <v>49</v>
      </c>
      <c r="B157" s="2">
        <f>SUM(B158:B162)</f>
        <v>923</v>
      </c>
    </row>
    <row r="158" spans="1:2" ht="12.75">
      <c r="A158" s="2" t="s">
        <v>7</v>
      </c>
      <c r="B158" s="2">
        <v>2</v>
      </c>
    </row>
    <row r="159" spans="1:3" ht="12.75">
      <c r="A159" s="2" t="s">
        <v>14</v>
      </c>
      <c r="B159" s="2">
        <v>162</v>
      </c>
      <c r="C159" s="2">
        <v>10</v>
      </c>
    </row>
    <row r="160" spans="1:3" ht="12.75">
      <c r="A160" s="2" t="s">
        <v>15</v>
      </c>
      <c r="B160" s="2">
        <v>344</v>
      </c>
      <c r="C160" s="2">
        <v>10</v>
      </c>
    </row>
    <row r="161" spans="1:3" ht="12.75">
      <c r="A161" s="2" t="s">
        <v>16</v>
      </c>
      <c r="B161" s="2">
        <v>283</v>
      </c>
      <c r="C161" s="2">
        <v>10</v>
      </c>
    </row>
    <row r="162" spans="1:3" ht="12.75">
      <c r="A162" s="2" t="s">
        <v>17</v>
      </c>
      <c r="B162" s="2">
        <v>132</v>
      </c>
      <c r="C162" s="2">
        <v>5</v>
      </c>
    </row>
    <row r="163" ht="12.75"/>
    <row r="164" spans="1:2" ht="12.75">
      <c r="A164" s="2" t="s">
        <v>50</v>
      </c>
      <c r="B164" s="2">
        <f>SUM(B165:B170)</f>
        <v>1604</v>
      </c>
    </row>
    <row r="165" spans="1:2" ht="12.75">
      <c r="A165" s="2" t="s">
        <v>7</v>
      </c>
      <c r="B165" s="2">
        <v>3</v>
      </c>
    </row>
    <row r="166" spans="1:3" ht="12.75">
      <c r="A166" s="2" t="s">
        <v>19</v>
      </c>
      <c r="B166" s="2">
        <v>312</v>
      </c>
      <c r="C166" s="2">
        <v>9</v>
      </c>
    </row>
    <row r="167" spans="1:3" ht="12.75">
      <c r="A167" s="2" t="s">
        <v>20</v>
      </c>
      <c r="B167" s="2">
        <v>196</v>
      </c>
      <c r="C167" s="2">
        <v>10</v>
      </c>
    </row>
    <row r="168" spans="1:3" ht="12.75">
      <c r="A168" s="2" t="s">
        <v>21</v>
      </c>
      <c r="B168" s="2">
        <v>397</v>
      </c>
      <c r="C168" s="2">
        <v>10</v>
      </c>
    </row>
    <row r="169" spans="1:3" ht="12.75">
      <c r="A169" s="2" t="s">
        <v>408</v>
      </c>
      <c r="B169" s="2">
        <v>440</v>
      </c>
      <c r="C169" s="2">
        <v>10</v>
      </c>
    </row>
    <row r="170" spans="1:3" ht="12.75">
      <c r="A170" s="2" t="s">
        <v>409</v>
      </c>
      <c r="B170" s="2">
        <v>256</v>
      </c>
      <c r="C170" s="2">
        <v>10</v>
      </c>
    </row>
    <row r="171" ht="12.75"/>
    <row r="172" spans="1:2" ht="12.75">
      <c r="A172" s="2" t="s">
        <v>51</v>
      </c>
      <c r="B172" s="2">
        <f>SUM(B173:B179)</f>
        <v>2050</v>
      </c>
    </row>
    <row r="173" spans="1:2" ht="12.75">
      <c r="A173" s="2" t="s">
        <v>7</v>
      </c>
      <c r="B173" s="2">
        <v>3</v>
      </c>
    </row>
    <row r="174" spans="1:3" ht="12.75">
      <c r="A174" s="2" t="s">
        <v>52</v>
      </c>
      <c r="B174" s="2">
        <v>313</v>
      </c>
      <c r="C174" s="2">
        <v>10</v>
      </c>
    </row>
    <row r="175" spans="1:3" ht="12.75">
      <c r="A175" s="2" t="s">
        <v>53</v>
      </c>
      <c r="B175" s="2">
        <v>337</v>
      </c>
      <c r="C175" s="2">
        <v>10</v>
      </c>
    </row>
    <row r="176" spans="1:3" ht="12.75">
      <c r="A176" s="2" t="s">
        <v>54</v>
      </c>
      <c r="B176" s="2">
        <v>363</v>
      </c>
      <c r="C176" s="2">
        <v>10</v>
      </c>
    </row>
    <row r="177" spans="1:3" ht="12.75">
      <c r="A177" s="2" t="s">
        <v>55</v>
      </c>
      <c r="B177" s="2">
        <v>437</v>
      </c>
      <c r="C177" s="2">
        <v>10</v>
      </c>
    </row>
    <row r="178" spans="1:3" ht="12.75">
      <c r="A178" s="2" t="s">
        <v>56</v>
      </c>
      <c r="B178" s="2">
        <v>388</v>
      </c>
      <c r="C178" s="2">
        <v>10</v>
      </c>
    </row>
    <row r="179" spans="1:3" ht="12.75">
      <c r="A179" s="2" t="s">
        <v>57</v>
      </c>
      <c r="B179" s="2">
        <v>209</v>
      </c>
      <c r="C179" s="2">
        <v>6</v>
      </c>
    </row>
    <row r="180" ht="12.75"/>
    <row r="181" spans="1:2" ht="12.75">
      <c r="A181" s="2" t="s">
        <v>58</v>
      </c>
      <c r="B181" s="2">
        <f>SUM(B182:B189)</f>
        <v>519</v>
      </c>
    </row>
    <row r="182" spans="1:6" ht="12.75">
      <c r="A182" s="11" t="s">
        <v>413</v>
      </c>
      <c r="B182" s="2">
        <v>57</v>
      </c>
      <c r="D182" s="6" t="s">
        <v>388</v>
      </c>
      <c r="E182" s="10" t="s">
        <v>344</v>
      </c>
      <c r="F182" s="10" t="s">
        <v>347</v>
      </c>
    </row>
    <row r="183" spans="1:6" ht="12.75">
      <c r="A183" s="11" t="s">
        <v>417</v>
      </c>
      <c r="B183" s="2">
        <v>71</v>
      </c>
      <c r="D183" s="7" t="s">
        <v>348</v>
      </c>
      <c r="E183" s="7" t="s">
        <v>348</v>
      </c>
      <c r="F183" s="6" t="s">
        <v>418</v>
      </c>
    </row>
    <row r="184" spans="1:6" ht="12.75">
      <c r="A184" s="11" t="s">
        <v>415</v>
      </c>
      <c r="B184" s="2">
        <v>57</v>
      </c>
      <c r="D184" s="7" t="s">
        <v>392</v>
      </c>
      <c r="E184" s="7" t="s">
        <v>392</v>
      </c>
      <c r="F184" s="7" t="s">
        <v>392</v>
      </c>
    </row>
    <row r="185" spans="1:6" ht="12.75">
      <c r="A185" s="2" t="s">
        <v>476</v>
      </c>
      <c r="B185" s="2">
        <v>72</v>
      </c>
      <c r="D185" s="6" t="s">
        <v>388</v>
      </c>
      <c r="E185" s="6" t="s">
        <v>477</v>
      </c>
      <c r="F185" s="6" t="s">
        <v>388</v>
      </c>
    </row>
    <row r="186" spans="1:6" ht="12.75">
      <c r="A186" s="11" t="s">
        <v>414</v>
      </c>
      <c r="B186" s="2">
        <v>84</v>
      </c>
      <c r="D186" s="6" t="s">
        <v>385</v>
      </c>
      <c r="E186" s="5" t="s">
        <v>345</v>
      </c>
      <c r="F186" s="6" t="s">
        <v>385</v>
      </c>
    </row>
    <row r="187" spans="1:6" ht="12.75">
      <c r="A187" s="2" t="s">
        <v>478</v>
      </c>
      <c r="B187" s="2">
        <v>62</v>
      </c>
      <c r="D187" s="6" t="s">
        <v>391</v>
      </c>
      <c r="E187" s="6"/>
      <c r="F187" s="6" t="s">
        <v>391</v>
      </c>
    </row>
    <row r="188" spans="1:6" ht="12.75">
      <c r="A188" s="2" t="s">
        <v>479</v>
      </c>
      <c r="B188" s="2">
        <v>65</v>
      </c>
      <c r="D188" s="6" t="s">
        <v>480</v>
      </c>
      <c r="E188" s="6"/>
      <c r="F188" s="6"/>
    </row>
    <row r="189" spans="1:6" ht="12.75">
      <c r="A189" s="11" t="s">
        <v>481</v>
      </c>
      <c r="B189" s="2">
        <v>51</v>
      </c>
      <c r="D189" s="10" t="s">
        <v>346</v>
      </c>
      <c r="E189" s="10" t="s">
        <v>346</v>
      </c>
      <c r="F189" s="10" t="s">
        <v>346</v>
      </c>
    </row>
    <row r="190" ht="12.75"/>
    <row r="191" ht="12.75"/>
    <row r="192" spans="1:2" ht="12.75">
      <c r="A192" s="2" t="s">
        <v>59</v>
      </c>
      <c r="B192" s="2">
        <f>SUM(B193,B195,B204,B212,B220,B229)</f>
        <v>6952</v>
      </c>
    </row>
    <row r="193" spans="1:2" ht="12.75">
      <c r="A193" s="2" t="s">
        <v>5</v>
      </c>
      <c r="B193" s="2">
        <v>5</v>
      </c>
    </row>
    <row r="194" ht="12.75"/>
    <row r="195" spans="1:2" ht="12.75">
      <c r="A195" s="2" t="s">
        <v>60</v>
      </c>
      <c r="B195" s="2">
        <v>1816</v>
      </c>
    </row>
    <row r="196" spans="1:2" ht="12.75">
      <c r="A196" s="2" t="s">
        <v>7</v>
      </c>
      <c r="B196" s="2" t="s">
        <v>23</v>
      </c>
    </row>
    <row r="197" spans="1:3" ht="12.75">
      <c r="A197" s="2" t="s">
        <v>24</v>
      </c>
      <c r="B197" s="2" t="s">
        <v>23</v>
      </c>
      <c r="C197" s="2">
        <v>10</v>
      </c>
    </row>
    <row r="198" spans="1:3" ht="12.75">
      <c r="A198" s="2" t="s">
        <v>25</v>
      </c>
      <c r="B198" s="2" t="s">
        <v>23</v>
      </c>
      <c r="C198" s="2">
        <v>10</v>
      </c>
    </row>
    <row r="199" spans="1:3" ht="12.75">
      <c r="A199" s="2" t="s">
        <v>26</v>
      </c>
      <c r="B199" s="2" t="s">
        <v>23</v>
      </c>
      <c r="C199" s="2">
        <v>10</v>
      </c>
    </row>
    <row r="200" spans="1:3" ht="12.75">
      <c r="A200" s="2" t="s">
        <v>27</v>
      </c>
      <c r="B200" s="2" t="s">
        <v>23</v>
      </c>
      <c r="C200" s="2">
        <v>10</v>
      </c>
    </row>
    <row r="201" spans="1:3" ht="12.75">
      <c r="A201" s="2" t="s">
        <v>28</v>
      </c>
      <c r="B201" s="2" t="s">
        <v>23</v>
      </c>
      <c r="C201" s="2">
        <v>10</v>
      </c>
    </row>
    <row r="202" spans="1:3" ht="12.75">
      <c r="A202" s="2" t="s">
        <v>29</v>
      </c>
      <c r="B202" s="2" t="s">
        <v>23</v>
      </c>
      <c r="C202" s="2">
        <v>10</v>
      </c>
    </row>
    <row r="203" ht="12.75"/>
    <row r="204" spans="1:2" ht="12.75">
      <c r="A204" s="2" t="s">
        <v>37</v>
      </c>
      <c r="B204" s="2">
        <v>796</v>
      </c>
    </row>
    <row r="205" spans="1:2" ht="12.75">
      <c r="A205" s="2" t="s">
        <v>7</v>
      </c>
      <c r="B205" s="2" t="s">
        <v>23</v>
      </c>
    </row>
    <row r="206" spans="1:3" ht="12.75">
      <c r="A206" s="2" t="s">
        <v>38</v>
      </c>
      <c r="B206" s="2" t="s">
        <v>23</v>
      </c>
      <c r="C206" s="2">
        <v>10</v>
      </c>
    </row>
    <row r="207" spans="1:3" ht="12.75">
      <c r="A207" s="2" t="s">
        <v>61</v>
      </c>
      <c r="B207" s="2" t="s">
        <v>23</v>
      </c>
      <c r="C207" s="2">
        <v>10</v>
      </c>
    </row>
    <row r="208" spans="1:3" ht="12.75">
      <c r="A208" s="2" t="s">
        <v>39</v>
      </c>
      <c r="B208" s="2" t="s">
        <v>23</v>
      </c>
      <c r="C208" s="2">
        <v>10</v>
      </c>
    </row>
    <row r="209" spans="1:3" ht="12.75">
      <c r="A209" s="2" t="s">
        <v>40</v>
      </c>
      <c r="B209" s="2" t="s">
        <v>23</v>
      </c>
      <c r="C209" s="2">
        <v>10</v>
      </c>
    </row>
    <row r="210" spans="1:3" ht="12.75">
      <c r="A210" s="2" t="s">
        <v>63</v>
      </c>
      <c r="B210" s="2" t="s">
        <v>23</v>
      </c>
      <c r="C210" s="2">
        <v>2</v>
      </c>
    </row>
    <row r="211" ht="12.75"/>
    <row r="212" spans="1:2" ht="12.75">
      <c r="A212" s="2" t="s">
        <v>64</v>
      </c>
      <c r="B212" s="2">
        <f>SUM(B213:B218)</f>
        <v>1949</v>
      </c>
    </row>
    <row r="213" spans="1:2" ht="12.75">
      <c r="A213" s="2" t="s">
        <v>7</v>
      </c>
      <c r="B213" s="2">
        <v>4</v>
      </c>
    </row>
    <row r="214" spans="1:3" ht="12.75">
      <c r="A214" s="2" t="s">
        <v>65</v>
      </c>
      <c r="B214" s="2">
        <v>353</v>
      </c>
      <c r="C214" s="2">
        <v>10</v>
      </c>
    </row>
    <row r="215" spans="1:3" ht="12.75">
      <c r="A215" s="2" t="s">
        <v>66</v>
      </c>
      <c r="B215" s="2">
        <v>447</v>
      </c>
      <c r="C215" s="2">
        <v>10</v>
      </c>
    </row>
    <row r="216" spans="1:3" ht="12.75">
      <c r="A216" s="2" t="s">
        <v>67</v>
      </c>
      <c r="B216" s="2">
        <v>310</v>
      </c>
      <c r="C216" s="2">
        <v>10</v>
      </c>
    </row>
    <row r="217" spans="1:3" ht="12.75">
      <c r="A217" s="2" t="s">
        <v>68</v>
      </c>
      <c r="B217" s="2">
        <v>527</v>
      </c>
      <c r="C217" s="2">
        <v>10</v>
      </c>
    </row>
    <row r="218" spans="1:3" ht="12.75">
      <c r="A218" s="2" t="s">
        <v>69</v>
      </c>
      <c r="B218" s="2">
        <v>308</v>
      </c>
      <c r="C218" s="2">
        <v>10</v>
      </c>
    </row>
    <row r="219" ht="12.75"/>
    <row r="220" spans="1:2" ht="12.75">
      <c r="A220" s="2" t="s">
        <v>70</v>
      </c>
      <c r="B220" s="2">
        <v>1964</v>
      </c>
    </row>
    <row r="221" spans="1:2" ht="12.75">
      <c r="A221" s="2" t="s">
        <v>7</v>
      </c>
      <c r="B221" s="2" t="s">
        <v>23</v>
      </c>
    </row>
    <row r="222" spans="1:3" ht="12.75">
      <c r="A222" s="2" t="s">
        <v>71</v>
      </c>
      <c r="B222" s="2" t="s">
        <v>23</v>
      </c>
      <c r="C222" s="2">
        <v>10</v>
      </c>
    </row>
    <row r="223" spans="1:3" ht="12.75">
      <c r="A223" s="2" t="s">
        <v>72</v>
      </c>
      <c r="B223" s="2" t="s">
        <v>23</v>
      </c>
      <c r="C223" s="2">
        <v>10</v>
      </c>
    </row>
    <row r="224" spans="1:3" ht="12.75">
      <c r="A224" s="2" t="s">
        <v>73</v>
      </c>
      <c r="B224" s="2" t="s">
        <v>23</v>
      </c>
      <c r="C224" s="2">
        <v>10</v>
      </c>
    </row>
    <row r="225" spans="1:3" ht="12.75">
      <c r="A225" s="2" t="s">
        <v>74</v>
      </c>
      <c r="B225" s="2" t="s">
        <v>23</v>
      </c>
      <c r="C225" s="2">
        <v>10</v>
      </c>
    </row>
    <row r="226" spans="1:3" ht="12.75">
      <c r="A226" s="2" t="s">
        <v>75</v>
      </c>
      <c r="B226" s="2" t="s">
        <v>23</v>
      </c>
      <c r="C226" s="2">
        <v>10</v>
      </c>
    </row>
    <row r="227" spans="1:3" ht="12.75">
      <c r="A227" s="2" t="s">
        <v>76</v>
      </c>
      <c r="B227" s="2" t="s">
        <v>23</v>
      </c>
      <c r="C227" s="2">
        <v>10</v>
      </c>
    </row>
    <row r="228" ht="12.75"/>
    <row r="229" spans="1:2" ht="12.75">
      <c r="A229" s="2" t="s">
        <v>77</v>
      </c>
      <c r="B229" s="2">
        <f>SUM(B230:B235)</f>
        <v>422</v>
      </c>
    </row>
    <row r="230" spans="1:6" ht="12.75">
      <c r="A230" s="11" t="s">
        <v>411</v>
      </c>
      <c r="B230" s="2">
        <v>76</v>
      </c>
      <c r="D230" s="6" t="s">
        <v>389</v>
      </c>
      <c r="E230" s="9" t="s">
        <v>342</v>
      </c>
      <c r="F230" s="6" t="s">
        <v>389</v>
      </c>
    </row>
    <row r="231" spans="1:6" ht="12.75">
      <c r="A231" s="2" t="s">
        <v>483</v>
      </c>
      <c r="B231" s="2">
        <v>79</v>
      </c>
      <c r="D231" s="6" t="s">
        <v>482</v>
      </c>
      <c r="E231" s="6"/>
      <c r="F231" s="6" t="s">
        <v>482</v>
      </c>
    </row>
    <row r="232" spans="1:6" ht="12.75">
      <c r="A232" s="2" t="s">
        <v>484</v>
      </c>
      <c r="B232" s="2">
        <v>62</v>
      </c>
      <c r="D232" s="6" t="s">
        <v>390</v>
      </c>
      <c r="E232" s="6"/>
      <c r="F232" s="6" t="s">
        <v>390</v>
      </c>
    </row>
    <row r="233" spans="1:6" ht="12.75">
      <c r="A233" s="12" t="s">
        <v>427</v>
      </c>
      <c r="B233" s="2">
        <v>54</v>
      </c>
      <c r="D233" s="6" t="s">
        <v>358</v>
      </c>
      <c r="E233" s="9" t="s">
        <v>358</v>
      </c>
      <c r="F233" s="6" t="s">
        <v>358</v>
      </c>
    </row>
    <row r="234" spans="1:6" ht="12.75">
      <c r="A234" s="2" t="s">
        <v>485</v>
      </c>
      <c r="B234" s="2">
        <v>75</v>
      </c>
      <c r="D234" s="6" t="s">
        <v>486</v>
      </c>
      <c r="E234" s="6"/>
      <c r="F234" s="6" t="s">
        <v>352</v>
      </c>
    </row>
    <row r="235" spans="1:6" ht="12.75">
      <c r="A235" s="11" t="s">
        <v>416</v>
      </c>
      <c r="B235" s="2">
        <v>76</v>
      </c>
      <c r="D235" s="10" t="s">
        <v>347</v>
      </c>
      <c r="E235" s="10" t="s">
        <v>347</v>
      </c>
      <c r="F235" s="10" t="s">
        <v>347</v>
      </c>
    </row>
    <row r="236" ht="12.75"/>
    <row r="237" ht="12.75"/>
    <row r="238" spans="1:2" ht="12.75">
      <c r="A238" s="2" t="s">
        <v>78</v>
      </c>
      <c r="B238" s="2">
        <f>SUM(B239,B241,B249,B256,B264,B272,B279,B286)</f>
        <v>10070</v>
      </c>
    </row>
    <row r="239" spans="1:2" ht="12.75">
      <c r="A239" s="2" t="s">
        <v>5</v>
      </c>
      <c r="B239" s="2">
        <v>6</v>
      </c>
    </row>
    <row r="240" ht="12.75"/>
    <row r="241" spans="1:2" ht="12.75">
      <c r="A241" s="2" t="s">
        <v>79</v>
      </c>
      <c r="B241" s="2">
        <f>SUM(B242:B247)</f>
        <v>1902</v>
      </c>
    </row>
    <row r="242" spans="1:2" ht="12.75">
      <c r="A242" s="2" t="s">
        <v>7</v>
      </c>
      <c r="B242" s="2">
        <v>4</v>
      </c>
    </row>
    <row r="243" spans="1:3" ht="12.75">
      <c r="A243" s="2" t="s">
        <v>80</v>
      </c>
      <c r="B243" s="2">
        <v>305</v>
      </c>
      <c r="C243" s="2">
        <v>10</v>
      </c>
    </row>
    <row r="244" spans="1:3" ht="12.75">
      <c r="A244" s="2" t="s">
        <v>81</v>
      </c>
      <c r="B244" s="2">
        <v>389</v>
      </c>
      <c r="C244" s="2">
        <v>10</v>
      </c>
    </row>
    <row r="245" spans="1:3" ht="12.75">
      <c r="A245" s="2" t="s">
        <v>82</v>
      </c>
      <c r="B245" s="2">
        <v>414</v>
      </c>
      <c r="C245" s="2">
        <v>10</v>
      </c>
    </row>
    <row r="246" spans="1:3" ht="12.75">
      <c r="A246" s="2" t="s">
        <v>83</v>
      </c>
      <c r="B246" s="2">
        <v>414</v>
      </c>
      <c r="C246" s="2">
        <v>10</v>
      </c>
    </row>
    <row r="247" spans="1:3" ht="12.75">
      <c r="A247" s="2" t="s">
        <v>84</v>
      </c>
      <c r="B247" s="2">
        <v>376</v>
      </c>
      <c r="C247" s="2">
        <v>10</v>
      </c>
    </row>
    <row r="248" ht="12.75"/>
    <row r="249" spans="1:2" ht="12.75">
      <c r="A249" s="2" t="s">
        <v>85</v>
      </c>
      <c r="B249" s="2">
        <f>SUM(B250:B254)</f>
        <v>1819</v>
      </c>
    </row>
    <row r="250" spans="1:2" ht="12.75">
      <c r="A250" s="2" t="s">
        <v>7</v>
      </c>
      <c r="B250" s="2">
        <v>4</v>
      </c>
    </row>
    <row r="251" spans="1:3" ht="12.75">
      <c r="A251" s="2" t="s">
        <v>86</v>
      </c>
      <c r="B251" s="2">
        <v>511</v>
      </c>
      <c r="C251" s="2">
        <v>10</v>
      </c>
    </row>
    <row r="252" spans="1:3" ht="12.75">
      <c r="A252" s="2" t="s">
        <v>87</v>
      </c>
      <c r="B252" s="2">
        <v>474</v>
      </c>
      <c r="C252" s="2">
        <v>10</v>
      </c>
    </row>
    <row r="253" spans="1:3" ht="12.75">
      <c r="A253" s="2" t="s">
        <v>88</v>
      </c>
      <c r="B253" s="2">
        <v>493</v>
      </c>
      <c r="C253" s="2">
        <v>10</v>
      </c>
    </row>
    <row r="254" spans="1:3" ht="12.75">
      <c r="A254" s="2" t="s">
        <v>89</v>
      </c>
      <c r="B254" s="2">
        <v>337</v>
      </c>
      <c r="C254" s="2">
        <v>10</v>
      </c>
    </row>
    <row r="255" ht="12.75"/>
    <row r="256" spans="1:2" ht="12.75">
      <c r="A256" s="2" t="s">
        <v>90</v>
      </c>
      <c r="B256" s="2">
        <f>SUM(B257:B262)</f>
        <v>1555</v>
      </c>
    </row>
    <row r="257" spans="1:2" ht="12.75">
      <c r="A257" s="2" t="s">
        <v>7</v>
      </c>
      <c r="B257" s="2">
        <v>4</v>
      </c>
    </row>
    <row r="258" spans="1:3" ht="12.75">
      <c r="A258" s="2" t="s">
        <v>91</v>
      </c>
      <c r="B258" s="2">
        <v>203</v>
      </c>
      <c r="C258" s="2">
        <v>10</v>
      </c>
    </row>
    <row r="259" spans="1:3" ht="12.75">
      <c r="A259" s="2" t="s">
        <v>92</v>
      </c>
      <c r="B259" s="2">
        <v>353</v>
      </c>
      <c r="C259" s="2">
        <v>10</v>
      </c>
    </row>
    <row r="260" spans="1:3" ht="12.75">
      <c r="A260" s="2" t="s">
        <v>93</v>
      </c>
      <c r="B260" s="2">
        <v>320</v>
      </c>
      <c r="C260" s="2">
        <v>10</v>
      </c>
    </row>
    <row r="261" spans="1:3" ht="12.75">
      <c r="A261" s="2" t="s">
        <v>94</v>
      </c>
      <c r="B261" s="2">
        <v>351</v>
      </c>
      <c r="C261" s="2">
        <v>10</v>
      </c>
    </row>
    <row r="262" spans="1:3" ht="12.75">
      <c r="A262" s="2" t="s">
        <v>95</v>
      </c>
      <c r="B262" s="2">
        <v>324</v>
      </c>
      <c r="C262" s="2">
        <v>10</v>
      </c>
    </row>
    <row r="263" ht="12.75"/>
    <row r="264" spans="1:2" ht="12.75">
      <c r="A264" s="2" t="s">
        <v>96</v>
      </c>
      <c r="B264" s="2">
        <f>SUM(B265:B270)</f>
        <v>1364</v>
      </c>
    </row>
    <row r="265" spans="1:2" ht="12.75">
      <c r="A265" s="2" t="s">
        <v>7</v>
      </c>
      <c r="B265" s="2">
        <v>4</v>
      </c>
    </row>
    <row r="266" spans="1:3" ht="12.75">
      <c r="A266" s="2" t="s">
        <v>97</v>
      </c>
      <c r="B266" s="2">
        <v>165</v>
      </c>
      <c r="C266" s="2">
        <v>4</v>
      </c>
    </row>
    <row r="267" spans="1:3" ht="12.75">
      <c r="A267" s="2" t="s">
        <v>98</v>
      </c>
      <c r="B267" s="2">
        <v>194</v>
      </c>
      <c r="C267" s="2">
        <v>10</v>
      </c>
    </row>
    <row r="268" spans="1:3" ht="12.75">
      <c r="A268" s="2" t="s">
        <v>99</v>
      </c>
      <c r="B268" s="2">
        <v>416</v>
      </c>
      <c r="C268" s="2">
        <v>10</v>
      </c>
    </row>
    <row r="269" spans="1:3" ht="12.75">
      <c r="A269" s="2" t="s">
        <v>100</v>
      </c>
      <c r="B269" s="2">
        <v>289</v>
      </c>
      <c r="C269" s="2">
        <v>10</v>
      </c>
    </row>
    <row r="270" spans="1:3" ht="12.75">
      <c r="A270" s="2" t="s">
        <v>101</v>
      </c>
      <c r="B270" s="2">
        <v>296</v>
      </c>
      <c r="C270" s="2">
        <v>10</v>
      </c>
    </row>
    <row r="271" ht="12.75"/>
    <row r="272" spans="1:2" ht="12.75">
      <c r="A272" s="2" t="s">
        <v>102</v>
      </c>
      <c r="B272" s="2">
        <f>SUM(B273:B277)</f>
        <v>1432</v>
      </c>
    </row>
    <row r="273" spans="1:2" ht="12.75">
      <c r="A273" s="2" t="s">
        <v>7</v>
      </c>
      <c r="B273" s="2">
        <v>4</v>
      </c>
    </row>
    <row r="274" spans="1:3" ht="12.75">
      <c r="A274" s="2" t="s">
        <v>103</v>
      </c>
      <c r="B274" s="2">
        <v>426</v>
      </c>
      <c r="C274" s="2">
        <v>10</v>
      </c>
    </row>
    <row r="275" spans="1:3" ht="12.75">
      <c r="A275" s="2" t="s">
        <v>104</v>
      </c>
      <c r="B275" s="2">
        <v>340</v>
      </c>
      <c r="C275" s="2">
        <v>10</v>
      </c>
    </row>
    <row r="276" spans="1:3" ht="12.75">
      <c r="A276" s="2" t="s">
        <v>105</v>
      </c>
      <c r="B276" s="2">
        <v>421</v>
      </c>
      <c r="C276" s="2">
        <v>10</v>
      </c>
    </row>
    <row r="277" spans="1:3" ht="12.75">
      <c r="A277" s="2" t="s">
        <v>106</v>
      </c>
      <c r="B277" s="2">
        <v>241</v>
      </c>
      <c r="C277" s="2">
        <v>6</v>
      </c>
    </row>
    <row r="278" ht="12.75"/>
    <row r="279" spans="1:2" ht="12.75">
      <c r="A279" s="2" t="s">
        <v>107</v>
      </c>
      <c r="B279" s="2">
        <f>SUM(B280:B284)</f>
        <v>1438</v>
      </c>
    </row>
    <row r="280" spans="1:2" ht="12.75">
      <c r="A280" s="2" t="s">
        <v>7</v>
      </c>
      <c r="B280" s="2">
        <v>4</v>
      </c>
    </row>
    <row r="281" spans="1:3" ht="12.75">
      <c r="A281" s="2" t="s">
        <v>108</v>
      </c>
      <c r="B281" s="2">
        <v>172</v>
      </c>
      <c r="C281" s="2">
        <v>10</v>
      </c>
    </row>
    <row r="282" spans="1:3" ht="12.75">
      <c r="A282" s="2" t="s">
        <v>109</v>
      </c>
      <c r="B282" s="2">
        <v>422</v>
      </c>
      <c r="C282" s="2">
        <v>10</v>
      </c>
    </row>
    <row r="283" spans="1:3" ht="12.75">
      <c r="A283" s="2" t="s">
        <v>110</v>
      </c>
      <c r="B283" s="2">
        <v>424</v>
      </c>
      <c r="C283" s="2">
        <v>10</v>
      </c>
    </row>
    <row r="284" spans="1:3" ht="12.75">
      <c r="A284" s="2" t="s">
        <v>111</v>
      </c>
      <c r="B284" s="2">
        <v>416</v>
      </c>
      <c r="C284" s="2">
        <v>10</v>
      </c>
    </row>
    <row r="285" ht="12.75"/>
    <row r="286" spans="1:2" ht="12.75">
      <c r="A286" s="2" t="s">
        <v>112</v>
      </c>
      <c r="B286" s="2">
        <f>SUM(B287:B293)</f>
        <v>554</v>
      </c>
    </row>
    <row r="287" spans="1:6" ht="12.75">
      <c r="A287" s="12" t="s">
        <v>429</v>
      </c>
      <c r="B287" s="2">
        <v>105</v>
      </c>
      <c r="D287" s="10" t="s">
        <v>361</v>
      </c>
      <c r="E287" s="10" t="s">
        <v>361</v>
      </c>
      <c r="F287" s="10" t="s">
        <v>361</v>
      </c>
    </row>
    <row r="288" spans="1:6" ht="12.75">
      <c r="A288" s="12" t="s">
        <v>431</v>
      </c>
      <c r="B288" s="2">
        <v>72</v>
      </c>
      <c r="D288" s="9" t="s">
        <v>430</v>
      </c>
      <c r="E288" s="9" t="s">
        <v>430</v>
      </c>
      <c r="F288" s="10" t="s">
        <v>430</v>
      </c>
    </row>
    <row r="289" spans="1:6" ht="12.75">
      <c r="A289" s="12" t="s">
        <v>432</v>
      </c>
      <c r="B289" s="2">
        <v>81</v>
      </c>
      <c r="D289" s="10" t="s">
        <v>362</v>
      </c>
      <c r="E289" s="10" t="s">
        <v>362</v>
      </c>
      <c r="F289" s="6"/>
    </row>
    <row r="290" spans="1:6" ht="12.75">
      <c r="A290" s="12" t="s">
        <v>437</v>
      </c>
      <c r="B290" s="2">
        <v>72</v>
      </c>
      <c r="D290" s="10" t="s">
        <v>438</v>
      </c>
      <c r="E290" s="10" t="s">
        <v>438</v>
      </c>
      <c r="F290" s="10" t="s">
        <v>438</v>
      </c>
    </row>
    <row r="291" spans="1:6" ht="12.75">
      <c r="A291" s="12" t="s">
        <v>435</v>
      </c>
      <c r="B291" s="2">
        <v>64</v>
      </c>
      <c r="D291" s="10" t="s">
        <v>489</v>
      </c>
      <c r="E291" s="10" t="s">
        <v>363</v>
      </c>
      <c r="F291" s="10" t="s">
        <v>363</v>
      </c>
    </row>
    <row r="292" spans="1:6" ht="12.75">
      <c r="A292" s="2" t="s">
        <v>487</v>
      </c>
      <c r="B292" s="2">
        <v>73</v>
      </c>
      <c r="D292" s="6" t="s">
        <v>488</v>
      </c>
      <c r="E292" s="6"/>
      <c r="F292" s="6"/>
    </row>
    <row r="293" spans="1:6" ht="12.75">
      <c r="A293" s="12" t="s">
        <v>436</v>
      </c>
      <c r="B293" s="2">
        <v>87</v>
      </c>
      <c r="D293" s="6" t="s">
        <v>358</v>
      </c>
      <c r="E293" s="10" t="s">
        <v>364</v>
      </c>
      <c r="F293" s="10" t="s">
        <v>364</v>
      </c>
    </row>
    <row r="294" ht="12.75"/>
    <row r="295" ht="12.75"/>
    <row r="296" ht="12.75"/>
    <row r="297" ht="12.75"/>
    <row r="298" spans="1:2" ht="12.75">
      <c r="A298" s="2" t="s">
        <v>220</v>
      </c>
      <c r="B298" s="2">
        <f>SUM(B299,B301,B308,B317)</f>
        <v>3996</v>
      </c>
    </row>
    <row r="299" spans="1:2" ht="12.75">
      <c r="A299" s="2" t="s">
        <v>4</v>
      </c>
      <c r="B299" s="2">
        <v>8</v>
      </c>
    </row>
    <row r="300" ht="12.75"/>
    <row r="301" spans="1:2" ht="12.75">
      <c r="A301" s="2" t="s">
        <v>221</v>
      </c>
      <c r="B301" s="2">
        <f>SUM(B302:B306)</f>
        <v>1736</v>
      </c>
    </row>
    <row r="302" spans="1:2" ht="12.75">
      <c r="A302" s="2" t="s">
        <v>7</v>
      </c>
      <c r="B302" s="2">
        <v>4</v>
      </c>
    </row>
    <row r="303" spans="1:3" ht="12.75">
      <c r="A303" s="2" t="s">
        <v>222</v>
      </c>
      <c r="B303" s="2">
        <v>513</v>
      </c>
      <c r="C303" s="2">
        <v>10</v>
      </c>
    </row>
    <row r="304" spans="1:3" ht="12.75">
      <c r="A304" s="2" t="s">
        <v>224</v>
      </c>
      <c r="B304" s="2">
        <v>336</v>
      </c>
      <c r="C304" s="2">
        <v>10</v>
      </c>
    </row>
    <row r="305" spans="1:3" ht="12.75">
      <c r="A305" s="2" t="s">
        <v>225</v>
      </c>
      <c r="B305" s="2">
        <v>366</v>
      </c>
      <c r="C305" s="2">
        <v>10</v>
      </c>
    </row>
    <row r="306" spans="1:3" ht="12.75">
      <c r="A306" s="2" t="s">
        <v>226</v>
      </c>
      <c r="B306" s="2">
        <v>517</v>
      </c>
      <c r="C306" s="2">
        <v>10</v>
      </c>
    </row>
    <row r="307" ht="12.75"/>
    <row r="308" spans="1:2" ht="12.75">
      <c r="A308" s="2" t="s">
        <v>115</v>
      </c>
      <c r="B308" s="2">
        <f>SUM(B309:B315)</f>
        <v>2127</v>
      </c>
    </row>
    <row r="309" spans="1:2" ht="12.75">
      <c r="A309" s="2" t="s">
        <v>7</v>
      </c>
      <c r="B309" s="2">
        <v>4</v>
      </c>
    </row>
    <row r="310" spans="1:3" ht="12.75">
      <c r="A310" s="2" t="s">
        <v>116</v>
      </c>
      <c r="B310" s="2">
        <v>450</v>
      </c>
      <c r="C310" s="2">
        <v>9</v>
      </c>
    </row>
    <row r="311" spans="1:3" ht="12.75">
      <c r="A311" s="2" t="s">
        <v>117</v>
      </c>
      <c r="B311" s="2">
        <v>410</v>
      </c>
      <c r="C311" s="2">
        <v>10</v>
      </c>
    </row>
    <row r="312" spans="1:3" ht="12.75">
      <c r="A312" s="2" t="s">
        <v>118</v>
      </c>
      <c r="B312" s="2">
        <v>477</v>
      </c>
      <c r="C312" s="2">
        <v>9</v>
      </c>
    </row>
    <row r="313" spans="1:3" ht="12.75">
      <c r="A313" s="2" t="s">
        <v>119</v>
      </c>
      <c r="B313" s="2">
        <v>364</v>
      </c>
      <c r="C313" s="2">
        <v>6</v>
      </c>
    </row>
    <row r="314" spans="1:3" ht="12.75">
      <c r="A314" s="2" t="s">
        <v>120</v>
      </c>
      <c r="B314" s="2">
        <v>383</v>
      </c>
      <c r="C314" s="2">
        <v>6</v>
      </c>
    </row>
    <row r="315" spans="1:3" ht="12.75">
      <c r="A315" s="2" t="s">
        <v>121</v>
      </c>
      <c r="B315" s="2">
        <v>39</v>
      </c>
      <c r="C315" s="2">
        <v>1</v>
      </c>
    </row>
    <row r="316" ht="12.75"/>
    <row r="317" spans="1:2" ht="12.75">
      <c r="A317" s="2" t="s">
        <v>227</v>
      </c>
      <c r="B317" s="2">
        <f>SUM(B318)</f>
        <v>125</v>
      </c>
    </row>
    <row r="318" spans="1:6" ht="12.75">
      <c r="A318" s="2" t="s">
        <v>458</v>
      </c>
      <c r="B318" s="2">
        <v>125</v>
      </c>
      <c r="D318" s="6" t="s">
        <v>490</v>
      </c>
      <c r="E318" s="9" t="s">
        <v>379</v>
      </c>
      <c r="F318" s="6" t="s">
        <v>352</v>
      </c>
    </row>
    <row r="319" ht="12.75"/>
    <row r="320" ht="12.75"/>
  </sheetData>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Brett Schulte</dc:creator>
  <cp:keywords/>
  <dc:description/>
  <cp:lastModifiedBy>Brett Schulte</cp:lastModifiedBy>
  <dcterms:created xsi:type="dcterms:W3CDTF">2005-02-12T20:53:47Z</dcterms:created>
  <dcterms:modified xsi:type="dcterms:W3CDTF">2005-11-30T04:39:30Z</dcterms:modified>
  <cp:category/>
  <cp:version/>
  <cp:contentType/>
  <cp:contentStatus/>
</cp:coreProperties>
</file>