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<sst xmlns="http://schemas.openxmlformats.org/spreadsheetml/2006/main" count="127" uniqueCount="123">
  <si>
    <t>Unit Name</t>
  </si>
  <si>
    <t>Jackson's Command</t>
  </si>
  <si>
    <t>Cavalry</t>
  </si>
  <si>
    <t>2nd Va.</t>
  </si>
  <si>
    <t>Escort: B/2 VA, D/6th VA</t>
  </si>
  <si>
    <t>Whiting's Division</t>
  </si>
  <si>
    <t>First Brigade (Hood)</t>
  </si>
  <si>
    <t>18th Ga.</t>
  </si>
  <si>
    <t>1st Texas</t>
  </si>
  <si>
    <t>4th Texas</t>
  </si>
  <si>
    <t>5th Texas</t>
  </si>
  <si>
    <t>Hampton (S.C.) Legion</t>
  </si>
  <si>
    <t>Third Brigade (Law)</t>
  </si>
  <si>
    <t>4th Ala.</t>
  </si>
  <si>
    <t>2nd Miss.</t>
  </si>
  <si>
    <t>11th Miss.</t>
  </si>
  <si>
    <t>6th N.C.</t>
  </si>
  <si>
    <t>Div. Artillery</t>
  </si>
  <si>
    <t>4x6#guns</t>
  </si>
  <si>
    <t>2x10#Parrott, 2x3"ord, 2x24#how</t>
  </si>
  <si>
    <t>Jackson's Division</t>
  </si>
  <si>
    <t>First Brigade (Winder)</t>
  </si>
  <si>
    <t>4th Va.</t>
  </si>
  <si>
    <t>5th Va.</t>
  </si>
  <si>
    <t>27th Va.</t>
  </si>
  <si>
    <t>33rd Va.</t>
  </si>
  <si>
    <t>4x3"ord</t>
  </si>
  <si>
    <t>2x12#How, 2x10#parrott, 2x6#guns</t>
  </si>
  <si>
    <t>Second Bde. (Cunningham)</t>
  </si>
  <si>
    <t>21st Va.</t>
  </si>
  <si>
    <t>42nd Va.</t>
  </si>
  <si>
    <t>48th Va.</t>
  </si>
  <si>
    <t>1st Va. (Irish) Bn.</t>
  </si>
  <si>
    <t>Third Bde. (Fulkerson)</t>
  </si>
  <si>
    <t>10th Va.</t>
  </si>
  <si>
    <t>47th Ala</t>
  </si>
  <si>
    <t>Arrived June 25th, issued arms, joined bde</t>
  </si>
  <si>
    <t>23rd Va.</t>
  </si>
  <si>
    <t>48th Ala</t>
  </si>
  <si>
    <t>37th Va.</t>
  </si>
  <si>
    <t>2x10#parrott, 1x3" ord, 1xNapoleon</t>
  </si>
  <si>
    <t>Fourth Bde. (Lawton)</t>
  </si>
  <si>
    <t>13th Ga.</t>
  </si>
  <si>
    <t>26th Ga.</t>
  </si>
  <si>
    <t>31st Ga.</t>
  </si>
  <si>
    <t>38th Ga.</t>
  </si>
  <si>
    <t>60th Ga.</t>
  </si>
  <si>
    <t>61st Ga.</t>
  </si>
  <si>
    <t>Ewell's Division</t>
  </si>
  <si>
    <t>Fourth Bde. (Elzey)</t>
  </si>
  <si>
    <t>12th Ga.</t>
  </si>
  <si>
    <t>13th Va.</t>
  </si>
  <si>
    <t>25th Va.</t>
  </si>
  <si>
    <t>31st Va.</t>
  </si>
  <si>
    <t>44th Va.</t>
  </si>
  <si>
    <t>52nd Va.</t>
  </si>
  <si>
    <t>58th Va.</t>
  </si>
  <si>
    <t>Seventh Bde. (Trimble)</t>
  </si>
  <si>
    <t>15th Ala.</t>
  </si>
  <si>
    <t>21st Ga.</t>
  </si>
  <si>
    <t>16th Miss.</t>
  </si>
  <si>
    <t>21st N.C.</t>
  </si>
  <si>
    <t>1st N.C. SS</t>
  </si>
  <si>
    <t>2x3"ord, 2xNapoleon</t>
  </si>
  <si>
    <t>Eighth Bde. (Taylor)</t>
  </si>
  <si>
    <t>6th La.</t>
  </si>
  <si>
    <t>7th La.</t>
  </si>
  <si>
    <t>8th La.</t>
  </si>
  <si>
    <t>9th La.</t>
  </si>
  <si>
    <t>1st La. Special Bn.</t>
  </si>
  <si>
    <t>2x3"ord, 2x12#how, 2x6#guns</t>
  </si>
  <si>
    <t>Maryland Line</t>
  </si>
  <si>
    <t>1st Inf.</t>
  </si>
  <si>
    <t>A Cavalry</t>
  </si>
  <si>
    <t>1x3" Ord, 1x12#How, 2x12#Blakely</t>
  </si>
  <si>
    <t>D.H. Hill's Division</t>
  </si>
  <si>
    <t>First Bde. (Rodes)</t>
  </si>
  <si>
    <t>3rd Ala.</t>
  </si>
  <si>
    <t>5th Ala.</t>
  </si>
  <si>
    <t>6th Ala.</t>
  </si>
  <si>
    <t>12th Ala.</t>
  </si>
  <si>
    <t>26th Ala.</t>
  </si>
  <si>
    <t>2x12#how, 2x6#guns, 1x10#parrott</t>
  </si>
  <si>
    <t>Second Bde. (G.B. Anderson)</t>
  </si>
  <si>
    <t>2nd N.C.</t>
  </si>
  <si>
    <t>4th N.C.</t>
  </si>
  <si>
    <t>14th N.C.</t>
  </si>
  <si>
    <t>30th N.C.</t>
  </si>
  <si>
    <t>Hardaway's AL Btty.</t>
  </si>
  <si>
    <t>2x3"Ord, 1xWhitworth</t>
  </si>
  <si>
    <t>Third Bde.(Garland)</t>
  </si>
  <si>
    <t>5th N.C.</t>
  </si>
  <si>
    <t>12th N.C.</t>
  </si>
  <si>
    <t>13th N.C.</t>
  </si>
  <si>
    <t>20th N.C.</t>
  </si>
  <si>
    <t>23rd N.C.</t>
  </si>
  <si>
    <t>3x3"Ord, 1xNapleon</t>
  </si>
  <si>
    <t>Fourth Bde. (Colquitt)</t>
  </si>
  <si>
    <t>13th Ala.</t>
  </si>
  <si>
    <t>6th Ga.</t>
  </si>
  <si>
    <t>23rd Ga.</t>
  </si>
  <si>
    <t>27th Ga.</t>
  </si>
  <si>
    <t>28th Ga.</t>
  </si>
  <si>
    <t>Fifth Bde. (Ripley)</t>
  </si>
  <si>
    <t>44th Ga.</t>
  </si>
  <si>
    <t>48th Ga.</t>
  </si>
  <si>
    <t>1st N.C.</t>
  </si>
  <si>
    <t>3rd N.C.</t>
  </si>
  <si>
    <t>Division Artillery</t>
  </si>
  <si>
    <t>unknown</t>
  </si>
  <si>
    <t>Staunton (Balthis') VA Arty.</t>
  </si>
  <si>
    <t>Rowan (Reilly's) NC Arty.</t>
  </si>
  <si>
    <t>Allegheny (Carpenter's) VA Arty.</t>
  </si>
  <si>
    <t>Rockbridge (Poague's) VA Arty.</t>
  </si>
  <si>
    <t>Richmond Hampden (Caskie's) VA Arty.</t>
  </si>
  <si>
    <t>3x6#guns, 1x10#Parrott</t>
  </si>
  <si>
    <t>Danville (Wooding's) VA Arty.</t>
  </si>
  <si>
    <t>Richmond Henrico (Courtney's) VA Arty.</t>
  </si>
  <si>
    <t>Charlottesville (Carrington's) VA Arty.</t>
  </si>
  <si>
    <t>Baltimore (Brockenbrough's) 2nd MD Btty.</t>
  </si>
  <si>
    <t>King William (Carter's) VA Arty.</t>
  </si>
  <si>
    <t>Jeff Davis (Bondurant's) AL Arty.</t>
  </si>
  <si>
    <t>Hanover (Nelson's) VA Arty.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</si>
</sst>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PageLayoutView="0" workbookViewId="0" topLeftCell="A1">
      <selection activeCell="A1" sqref="A1"/>
    </sheetView>
  </sheetViews>
  <sheetFormatPr defaultColWidth="8.00390625" defaultRowHeight="12.75"/>
  <cols>
    <col min="1" max="1" width="29.28125" style="2" customWidth="1"/>
    <col min="2" max="2" width="14.421875" style="2" customWidth="1"/>
    <col min="3" max="3" width="13.8515625" style="2" customWidth="1"/>
    <col min="4" max="4" width="15.00390625" style="2" customWidth="1"/>
    <col min="5" max="5" width="14.421875" style="2" customWidth="1"/>
    <col min="6" max="6" width="12.421875" style="2" customWidth="1"/>
    <col min="7" max="8" width="14.00390625" style="2" customWidth="1"/>
    <col min="9" max="9" width="15.421875" style="2" customWidth="1"/>
    <col min="10" max="10" width="12.421875" style="2" customWidth="1"/>
    <col min="11" max="11" width="12.00390625" style="2" customWidth="1"/>
    <col min="12" max="12" width="13.00390625" style="2" customWidth="1"/>
    <col min="13" max="13" width="14.421875" style="2" customWidth="1"/>
    <col min="14" max="16384" width="8.00390625" style="2" customWidth="1"/>
  </cols>
  <sheetData>
    <row r="1" spans="1:13" s="1" customFormat="1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2" ht="12.75">
      <c r="A5" s="2" t="s">
        <v>1</v>
      </c>
      <c r="B5" s="2">
        <f>SUM(B7,B12,B33,B70,B113)</f>
        <v>34207</v>
      </c>
    </row>
    <row r="7" spans="1:2" ht="12.75">
      <c r="A7" s="2" t="s">
        <v>2</v>
      </c>
      <c r="B7" s="2">
        <f>SUM(B8:B9)</f>
        <v>555</v>
      </c>
    </row>
    <row r="8" spans="1:2" ht="12.75">
      <c r="A8" s="6" t="s">
        <v>3</v>
      </c>
      <c r="B8" s="2">
        <v>450</v>
      </c>
    </row>
    <row r="9" spans="1:2" ht="12" customHeight="1">
      <c r="A9" s="2" t="s">
        <v>4</v>
      </c>
      <c r="B9" s="2">
        <v>105</v>
      </c>
    </row>
    <row r="10" ht="12" customHeight="1"/>
    <row r="11" ht="12" customHeight="1"/>
    <row r="12" spans="1:2" ht="12.75">
      <c r="A12" s="2" t="s">
        <v>5</v>
      </c>
      <c r="B12" s="2">
        <f>SUM(B14,B21,B28)</f>
        <v>5529</v>
      </c>
    </row>
    <row r="14" spans="1:2" ht="12.75">
      <c r="A14" s="2" t="s">
        <v>6</v>
      </c>
      <c r="B14" s="2">
        <f>SUM(B15:B19)</f>
        <v>2969</v>
      </c>
    </row>
    <row r="15" spans="1:4" ht="12.75">
      <c r="A15" s="6" t="s">
        <v>7</v>
      </c>
      <c r="B15" s="2">
        <v>631</v>
      </c>
      <c r="D15" s="6"/>
    </row>
    <row r="16" spans="1:2" ht="12.75">
      <c r="A16" s="6" t="s">
        <v>8</v>
      </c>
      <c r="B16" s="2">
        <v>614</v>
      </c>
    </row>
    <row r="17" spans="1:2" ht="12.75">
      <c r="A17" s="6" t="s">
        <v>9</v>
      </c>
      <c r="B17" s="2">
        <v>616</v>
      </c>
    </row>
    <row r="18" spans="1:2" ht="12.75">
      <c r="A18" s="6" t="s">
        <v>10</v>
      </c>
      <c r="B18" s="2">
        <v>532</v>
      </c>
    </row>
    <row r="19" spans="1:2" ht="12.75">
      <c r="A19" s="6" t="s">
        <v>11</v>
      </c>
      <c r="B19" s="2">
        <v>576</v>
      </c>
    </row>
    <row r="21" spans="1:2" ht="12.75">
      <c r="A21" s="2" t="s">
        <v>12</v>
      </c>
      <c r="B21" s="2">
        <f>SUM(B22:B25)</f>
        <v>2318</v>
      </c>
    </row>
    <row r="22" spans="1:2" ht="12.75">
      <c r="A22" s="6" t="s">
        <v>13</v>
      </c>
      <c r="B22" s="2">
        <v>462</v>
      </c>
    </row>
    <row r="23" spans="1:2" ht="12.75">
      <c r="A23" s="6" t="s">
        <v>14</v>
      </c>
      <c r="B23" s="2">
        <v>608</v>
      </c>
    </row>
    <row r="24" spans="1:2" ht="12.75">
      <c r="A24" s="6" t="s">
        <v>15</v>
      </c>
      <c r="B24" s="2">
        <v>623</v>
      </c>
    </row>
    <row r="25" spans="1:2" ht="12.75">
      <c r="A25" s="6" t="s">
        <v>16</v>
      </c>
      <c r="B25" s="2">
        <v>625</v>
      </c>
    </row>
    <row r="28" spans="1:2" ht="12.75">
      <c r="A28" s="7" t="s">
        <v>17</v>
      </c>
      <c r="B28" s="2">
        <f>SUM(B29:B30)</f>
        <v>242</v>
      </c>
    </row>
    <row r="29" spans="1:3" ht="12.75">
      <c r="A29" s="6" t="s">
        <v>110</v>
      </c>
      <c r="B29" s="2">
        <v>111</v>
      </c>
      <c r="C29" s="2" t="s">
        <v>18</v>
      </c>
    </row>
    <row r="30" spans="1:3" ht="12.75">
      <c r="A30" s="6" t="s">
        <v>111</v>
      </c>
      <c r="B30" s="2">
        <v>131</v>
      </c>
      <c r="C30" s="2" t="s">
        <v>19</v>
      </c>
    </row>
    <row r="33" spans="1:2" ht="12.75">
      <c r="A33" s="2" t="s">
        <v>20</v>
      </c>
      <c r="B33" s="2">
        <f>SUM(B35,B44,B51,B57)</f>
        <v>9542</v>
      </c>
    </row>
    <row r="35" spans="1:2" ht="12.75">
      <c r="A35" s="2" t="s">
        <v>21</v>
      </c>
      <c r="B35" s="2">
        <f>SUM(B36:B42)</f>
        <v>1778</v>
      </c>
    </row>
    <row r="36" spans="1:2" ht="12.75">
      <c r="A36" s="6" t="s">
        <v>3</v>
      </c>
      <c r="B36" s="2">
        <v>289</v>
      </c>
    </row>
    <row r="37" spans="1:2" ht="12.75">
      <c r="A37" s="6" t="s">
        <v>22</v>
      </c>
      <c r="B37" s="2">
        <v>373</v>
      </c>
    </row>
    <row r="38" spans="1:2" ht="12.75">
      <c r="A38" s="6" t="s">
        <v>23</v>
      </c>
      <c r="B38" s="2">
        <v>405</v>
      </c>
    </row>
    <row r="39" spans="1:2" ht="12.75">
      <c r="A39" s="6" t="s">
        <v>24</v>
      </c>
      <c r="B39" s="2">
        <v>193</v>
      </c>
    </row>
    <row r="40" spans="1:2" ht="12.75">
      <c r="A40" s="6" t="s">
        <v>25</v>
      </c>
      <c r="B40" s="2">
        <v>337</v>
      </c>
    </row>
    <row r="41" spans="1:4" ht="12.75">
      <c r="A41" s="6" t="s">
        <v>112</v>
      </c>
      <c r="B41" s="2">
        <v>76</v>
      </c>
      <c r="C41" s="2">
        <v>4</v>
      </c>
      <c r="D41" s="2" t="s">
        <v>26</v>
      </c>
    </row>
    <row r="42" spans="1:4" ht="12.75">
      <c r="A42" s="6" t="s">
        <v>113</v>
      </c>
      <c r="B42" s="2">
        <v>105</v>
      </c>
      <c r="C42" s="2">
        <v>6</v>
      </c>
      <c r="D42" s="2" t="s">
        <v>27</v>
      </c>
    </row>
    <row r="44" spans="1:2" ht="12.75">
      <c r="A44" s="2" t="s">
        <v>28</v>
      </c>
      <c r="B44" s="2">
        <f>SUM(B45:B49)</f>
        <v>1324</v>
      </c>
    </row>
    <row r="45" spans="1:2" ht="12.75">
      <c r="A45" s="6" t="s">
        <v>29</v>
      </c>
      <c r="B45" s="2">
        <v>289</v>
      </c>
    </row>
    <row r="46" spans="1:2" ht="12.75">
      <c r="A46" s="6" t="s">
        <v>30</v>
      </c>
      <c r="B46" s="6">
        <v>430</v>
      </c>
    </row>
    <row r="47" spans="1:2" ht="12.75">
      <c r="A47" s="6" t="s">
        <v>31</v>
      </c>
      <c r="B47" s="2">
        <v>373</v>
      </c>
    </row>
    <row r="48" spans="1:2" ht="12.75">
      <c r="A48" s="6" t="s">
        <v>32</v>
      </c>
      <c r="B48" s="2">
        <v>178</v>
      </c>
    </row>
    <row r="49" spans="1:4" ht="12.75">
      <c r="A49" s="6" t="s">
        <v>114</v>
      </c>
      <c r="B49" s="2">
        <v>54</v>
      </c>
      <c r="C49" s="2">
        <v>4</v>
      </c>
      <c r="D49" s="2" t="s">
        <v>115</v>
      </c>
    </row>
    <row r="51" spans="1:2" ht="12.75">
      <c r="A51" s="2" t="s">
        <v>33</v>
      </c>
      <c r="B51" s="2">
        <f>SUM(B52:B55,E52,E53)</f>
        <v>2064</v>
      </c>
    </row>
    <row r="52" spans="1:6" ht="12.75">
      <c r="A52" s="6" t="s">
        <v>34</v>
      </c>
      <c r="B52" s="2">
        <v>426</v>
      </c>
      <c r="D52" s="6" t="s">
        <v>35</v>
      </c>
      <c r="E52" s="2">
        <v>433</v>
      </c>
      <c r="F52" s="2" t="s">
        <v>36</v>
      </c>
    </row>
    <row r="53" spans="1:6" ht="12.75">
      <c r="A53" s="6" t="s">
        <v>37</v>
      </c>
      <c r="B53" s="2">
        <v>331</v>
      </c>
      <c r="D53" s="6" t="s">
        <v>38</v>
      </c>
      <c r="E53" s="2">
        <v>379</v>
      </c>
      <c r="F53" s="2" t="s">
        <v>36</v>
      </c>
    </row>
    <row r="54" spans="1:2" ht="12.75">
      <c r="A54" s="6" t="s">
        <v>39</v>
      </c>
      <c r="B54" s="2">
        <v>406</v>
      </c>
    </row>
    <row r="55" spans="1:4" ht="12.75">
      <c r="A55" s="6" t="s">
        <v>116</v>
      </c>
      <c r="B55" s="2">
        <v>89</v>
      </c>
      <c r="C55" s="2">
        <v>4</v>
      </c>
      <c r="D55" s="2" t="s">
        <v>40</v>
      </c>
    </row>
    <row r="57" spans="1:6" ht="12.75">
      <c r="A57" s="2" t="s">
        <v>41</v>
      </c>
      <c r="B57" s="2">
        <f>SUM(B58:B63)</f>
        <v>4376</v>
      </c>
      <c r="F57" s="6"/>
    </row>
    <row r="58" spans="1:6" ht="12.75">
      <c r="A58" s="6" t="s">
        <v>42</v>
      </c>
      <c r="B58" s="2">
        <v>795</v>
      </c>
      <c r="D58" s="6"/>
      <c r="F58" s="6"/>
    </row>
    <row r="59" spans="1:6" ht="12.75">
      <c r="A59" s="6" t="s">
        <v>43</v>
      </c>
      <c r="B59" s="2">
        <v>534</v>
      </c>
      <c r="D59" s="6"/>
      <c r="F59" s="6"/>
    </row>
    <row r="60" spans="1:6" ht="12.75">
      <c r="A60" s="6" t="s">
        <v>44</v>
      </c>
      <c r="B60" s="2">
        <v>657</v>
      </c>
      <c r="D60" s="6"/>
      <c r="F60" s="6"/>
    </row>
    <row r="61" spans="1:6" ht="12.75">
      <c r="A61" s="6" t="s">
        <v>45</v>
      </c>
      <c r="B61" s="2">
        <v>1040</v>
      </c>
      <c r="D61" s="6"/>
      <c r="F61" s="6"/>
    </row>
    <row r="62" spans="1:6" ht="12.75">
      <c r="A62" s="6" t="s">
        <v>46</v>
      </c>
      <c r="B62" s="2">
        <v>650</v>
      </c>
      <c r="D62" s="6"/>
      <c r="F62" s="6"/>
    </row>
    <row r="63" spans="1:6" ht="12.75">
      <c r="A63" s="6" t="s">
        <v>47</v>
      </c>
      <c r="B63" s="2">
        <v>700</v>
      </c>
      <c r="D63" s="6"/>
      <c r="F63" s="6"/>
    </row>
    <row r="66" spans="1:13" s="1" customFormat="1" ht="15.75">
      <c r="A66" s="3" t="s">
        <v>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70" spans="1:2" ht="12.75">
      <c r="A70" s="2" t="s">
        <v>48</v>
      </c>
      <c r="B70" s="2">
        <f>SUM(B72,B81,B89,B97)</f>
        <v>6388</v>
      </c>
    </row>
    <row r="72" spans="1:2" ht="12.75">
      <c r="A72" s="2" t="s">
        <v>49</v>
      </c>
      <c r="B72" s="2">
        <f>SUM(B73:B79)</f>
        <v>1844</v>
      </c>
    </row>
    <row r="73" spans="1:2" ht="12.75">
      <c r="A73" s="6" t="s">
        <v>50</v>
      </c>
      <c r="B73" s="2">
        <v>298</v>
      </c>
    </row>
    <row r="74" spans="1:2" ht="12.75">
      <c r="A74" s="6" t="s">
        <v>51</v>
      </c>
      <c r="B74" s="2">
        <v>323</v>
      </c>
    </row>
    <row r="75" spans="1:2" ht="12.75">
      <c r="A75" s="6" t="s">
        <v>52</v>
      </c>
      <c r="B75" s="2">
        <v>271</v>
      </c>
    </row>
    <row r="76" spans="1:2" ht="12.75">
      <c r="A76" s="6" t="s">
        <v>53</v>
      </c>
      <c r="B76" s="2">
        <v>262</v>
      </c>
    </row>
    <row r="77" spans="1:2" ht="12.75">
      <c r="A77" s="6" t="s">
        <v>54</v>
      </c>
      <c r="B77" s="2">
        <v>133</v>
      </c>
    </row>
    <row r="78" spans="1:2" ht="12.75">
      <c r="A78" s="6" t="s">
        <v>55</v>
      </c>
      <c r="B78" s="2">
        <v>277</v>
      </c>
    </row>
    <row r="79" spans="1:2" ht="12.75">
      <c r="A79" s="6" t="s">
        <v>56</v>
      </c>
      <c r="B79" s="2">
        <v>280</v>
      </c>
    </row>
    <row r="81" spans="1:2" ht="12.75">
      <c r="A81" s="2" t="s">
        <v>57</v>
      </c>
      <c r="B81" s="2">
        <f>SUM(B82:B87)</f>
        <v>2100</v>
      </c>
    </row>
    <row r="82" spans="1:2" ht="12.75">
      <c r="A82" s="6" t="s">
        <v>58</v>
      </c>
      <c r="B82" s="2">
        <v>547</v>
      </c>
    </row>
    <row r="83" spans="1:2" ht="12.75">
      <c r="A83" s="6" t="s">
        <v>59</v>
      </c>
      <c r="B83" s="2">
        <v>424</v>
      </c>
    </row>
    <row r="84" spans="1:2" ht="12.75">
      <c r="A84" s="6" t="s">
        <v>60</v>
      </c>
      <c r="B84" s="2">
        <v>599</v>
      </c>
    </row>
    <row r="85" spans="1:2" ht="12.75">
      <c r="A85" s="6" t="s">
        <v>61</v>
      </c>
      <c r="B85" s="2">
        <v>329</v>
      </c>
    </row>
    <row r="86" spans="1:2" ht="12.75">
      <c r="A86" s="6" t="s">
        <v>62</v>
      </c>
      <c r="B86" s="2">
        <v>82</v>
      </c>
    </row>
    <row r="87" spans="1:4" ht="12.75">
      <c r="A87" s="6" t="s">
        <v>117</v>
      </c>
      <c r="B87" s="2">
        <v>119</v>
      </c>
      <c r="C87" s="2">
        <v>4</v>
      </c>
      <c r="D87" s="2" t="s">
        <v>63</v>
      </c>
    </row>
    <row r="89" spans="1:2" ht="12.75">
      <c r="A89" s="2" t="s">
        <v>64</v>
      </c>
      <c r="B89" s="2">
        <f>SUM(B90:B95)</f>
        <v>1994</v>
      </c>
    </row>
    <row r="90" spans="1:2" ht="12.75">
      <c r="A90" s="6" t="s">
        <v>65</v>
      </c>
      <c r="B90" s="2">
        <v>484</v>
      </c>
    </row>
    <row r="91" spans="1:2" ht="12.75">
      <c r="A91" s="6" t="s">
        <v>66</v>
      </c>
      <c r="B91" s="2">
        <v>368</v>
      </c>
    </row>
    <row r="92" spans="1:2" ht="12.75">
      <c r="A92" s="6" t="s">
        <v>67</v>
      </c>
      <c r="B92" s="2">
        <v>506</v>
      </c>
    </row>
    <row r="93" spans="1:2" ht="12.75">
      <c r="A93" s="6" t="s">
        <v>68</v>
      </c>
      <c r="B93" s="2">
        <v>399</v>
      </c>
    </row>
    <row r="94" spans="1:2" ht="12.75">
      <c r="A94" s="6" t="s">
        <v>69</v>
      </c>
      <c r="B94" s="2">
        <v>156</v>
      </c>
    </row>
    <row r="95" spans="1:4" ht="12.75">
      <c r="A95" s="6" t="s">
        <v>118</v>
      </c>
      <c r="B95" s="6">
        <v>81</v>
      </c>
      <c r="C95" s="2">
        <v>6</v>
      </c>
      <c r="D95" s="2" t="s">
        <v>70</v>
      </c>
    </row>
    <row r="97" spans="1:2" ht="12.75">
      <c r="A97" s="2" t="s">
        <v>71</v>
      </c>
      <c r="B97" s="2">
        <f>SUM(B98:B100)</f>
        <v>450</v>
      </c>
    </row>
    <row r="98" spans="1:2" ht="12.75">
      <c r="A98" s="6" t="s">
        <v>72</v>
      </c>
      <c r="B98" s="2">
        <v>325</v>
      </c>
    </row>
    <row r="99" spans="1:2" ht="12.75">
      <c r="A99" s="6" t="s">
        <v>73</v>
      </c>
      <c r="B99" s="2">
        <v>50</v>
      </c>
    </row>
    <row r="100" spans="1:4" ht="12.75">
      <c r="A100" s="6" t="s">
        <v>119</v>
      </c>
      <c r="B100" s="2">
        <v>75</v>
      </c>
      <c r="C100" s="2">
        <v>4</v>
      </c>
      <c r="D100" s="2" t="s">
        <v>74</v>
      </c>
    </row>
    <row r="106" ht="409.5" customHeight="1" hidden="1"/>
    <row r="109" spans="1:13" s="1" customFormat="1" ht="15.75">
      <c r="A109" s="3" t="s">
        <v>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3" spans="1:2" ht="12.75">
      <c r="A113" s="2" t="s">
        <v>75</v>
      </c>
      <c r="B113" s="2">
        <f>SUM(B115,B123,B130,B138,B145,B151)</f>
        <v>12193</v>
      </c>
    </row>
    <row r="115" spans="1:6" ht="12.75">
      <c r="A115" s="2" t="s">
        <v>76</v>
      </c>
      <c r="B115" s="2">
        <f>SUM(B116:B121)</f>
        <v>2507</v>
      </c>
      <c r="F115" s="6"/>
    </row>
    <row r="116" spans="1:2" ht="12.75">
      <c r="A116" s="6" t="s">
        <v>77</v>
      </c>
      <c r="B116" s="2">
        <v>610</v>
      </c>
    </row>
    <row r="117" spans="1:6" ht="12.75">
      <c r="A117" s="6" t="s">
        <v>78</v>
      </c>
      <c r="B117" s="2">
        <v>450</v>
      </c>
      <c r="F117" s="6"/>
    </row>
    <row r="118" spans="1:6" ht="12.75">
      <c r="A118" s="6" t="s">
        <v>79</v>
      </c>
      <c r="B118" s="2">
        <v>732</v>
      </c>
      <c r="F118" s="6"/>
    </row>
    <row r="119" spans="1:12" ht="12.75">
      <c r="A119" s="6" t="s">
        <v>80</v>
      </c>
      <c r="B119" s="2">
        <v>342</v>
      </c>
      <c r="L119" s="6"/>
    </row>
    <row r="120" spans="1:6" ht="12.75">
      <c r="A120" s="6" t="s">
        <v>81</v>
      </c>
      <c r="B120" s="2">
        <v>243</v>
      </c>
      <c r="F120" s="6"/>
    </row>
    <row r="121" spans="1:4" ht="12.75">
      <c r="A121" s="6" t="s">
        <v>120</v>
      </c>
      <c r="B121" s="2">
        <v>130</v>
      </c>
      <c r="C121" s="2">
        <v>5</v>
      </c>
      <c r="D121" s="2" t="s">
        <v>82</v>
      </c>
    </row>
    <row r="123" spans="1:2" ht="12.75">
      <c r="A123" s="2" t="s">
        <v>83</v>
      </c>
      <c r="B123" s="2">
        <f>SUM(B124:B128)</f>
        <v>2349</v>
      </c>
    </row>
    <row r="124" spans="1:4" ht="12.75">
      <c r="A124" s="6" t="s">
        <v>84</v>
      </c>
      <c r="B124" s="2">
        <v>589</v>
      </c>
      <c r="D124" s="6"/>
    </row>
    <row r="125" spans="1:4" ht="12.75">
      <c r="A125" s="6" t="s">
        <v>85</v>
      </c>
      <c r="B125" s="2">
        <v>370</v>
      </c>
      <c r="D125" s="6"/>
    </row>
    <row r="126" spans="1:4" ht="12.75">
      <c r="A126" s="6" t="s">
        <v>86</v>
      </c>
      <c r="B126" s="2">
        <v>625</v>
      </c>
      <c r="D126" s="6"/>
    </row>
    <row r="127" spans="1:4" ht="12.75">
      <c r="A127" s="6" t="s">
        <v>87</v>
      </c>
      <c r="B127" s="2">
        <v>710</v>
      </c>
      <c r="D127" s="6"/>
    </row>
    <row r="128" spans="1:4" ht="12.75">
      <c r="A128" s="6" t="s">
        <v>88</v>
      </c>
      <c r="B128" s="2">
        <v>55</v>
      </c>
      <c r="C128" s="2">
        <v>3</v>
      </c>
      <c r="D128" s="2" t="s">
        <v>89</v>
      </c>
    </row>
    <row r="130" spans="1:2" ht="12.75">
      <c r="A130" s="2" t="s">
        <v>90</v>
      </c>
      <c r="B130" s="2">
        <f>SUM(B131:B136)</f>
        <v>2640</v>
      </c>
    </row>
    <row r="131" spans="1:4" ht="12.75">
      <c r="A131" s="6" t="s">
        <v>91</v>
      </c>
      <c r="B131" s="2">
        <v>366</v>
      </c>
      <c r="D131" s="6"/>
    </row>
    <row r="132" spans="1:4" ht="12.75">
      <c r="A132" s="6" t="s">
        <v>92</v>
      </c>
      <c r="B132" s="2">
        <v>557</v>
      </c>
      <c r="D132" s="6"/>
    </row>
    <row r="133" spans="1:4" ht="12.75">
      <c r="A133" s="6" t="s">
        <v>93</v>
      </c>
      <c r="B133" s="2">
        <v>510</v>
      </c>
      <c r="D133" s="6"/>
    </row>
    <row r="134" spans="1:4" ht="12.75">
      <c r="A134" s="6" t="s">
        <v>94</v>
      </c>
      <c r="B134" s="2">
        <v>781</v>
      </c>
      <c r="D134" s="6"/>
    </row>
    <row r="135" spans="1:4" ht="12.75">
      <c r="A135" s="6" t="s">
        <v>95</v>
      </c>
      <c r="B135" s="2">
        <v>371</v>
      </c>
      <c r="D135" s="6"/>
    </row>
    <row r="136" spans="1:4" ht="12.75">
      <c r="A136" s="6" t="s">
        <v>121</v>
      </c>
      <c r="B136" s="2">
        <v>55</v>
      </c>
      <c r="C136" s="2">
        <v>4</v>
      </c>
      <c r="D136" s="2" t="s">
        <v>96</v>
      </c>
    </row>
    <row r="138" spans="1:2" ht="12.75">
      <c r="A138" s="2" t="s">
        <v>97</v>
      </c>
      <c r="B138" s="2">
        <f>SUM(B139:B143)</f>
        <v>1999</v>
      </c>
    </row>
    <row r="139" spans="1:4" ht="12.75">
      <c r="A139" s="6" t="s">
        <v>98</v>
      </c>
      <c r="B139" s="2">
        <v>406</v>
      </c>
      <c r="D139" s="6"/>
    </row>
    <row r="140" spans="1:4" ht="12.75">
      <c r="A140" s="6" t="s">
        <v>99</v>
      </c>
      <c r="B140" s="2">
        <v>603</v>
      </c>
      <c r="D140" s="6"/>
    </row>
    <row r="141" spans="1:4" ht="12.75">
      <c r="A141" s="6" t="s">
        <v>100</v>
      </c>
      <c r="B141" s="2">
        <v>317</v>
      </c>
      <c r="D141" s="6"/>
    </row>
    <row r="142" spans="1:4" ht="12.75">
      <c r="A142" s="6" t="s">
        <v>101</v>
      </c>
      <c r="B142" s="2">
        <v>274</v>
      </c>
      <c r="D142" s="6"/>
    </row>
    <row r="143" spans="1:4" ht="12.75">
      <c r="A143" s="6" t="s">
        <v>102</v>
      </c>
      <c r="B143" s="2">
        <v>399</v>
      </c>
      <c r="D143" s="6"/>
    </row>
    <row r="145" spans="1:2" ht="12.75">
      <c r="A145" s="2" t="s">
        <v>103</v>
      </c>
      <c r="B145" s="2">
        <f>SUM(B146:B149)</f>
        <v>2612</v>
      </c>
    </row>
    <row r="146" spans="1:2" ht="12.75">
      <c r="A146" s="6" t="s">
        <v>104</v>
      </c>
      <c r="B146" s="2">
        <v>576</v>
      </c>
    </row>
    <row r="147" spans="1:2" ht="12.75">
      <c r="A147" s="6" t="s">
        <v>105</v>
      </c>
      <c r="B147" s="2">
        <v>809</v>
      </c>
    </row>
    <row r="148" spans="1:2" ht="12.75">
      <c r="A148" s="6" t="s">
        <v>106</v>
      </c>
      <c r="B148" s="2">
        <v>590</v>
      </c>
    </row>
    <row r="149" spans="1:2" ht="12.75">
      <c r="A149" s="6" t="s">
        <v>107</v>
      </c>
      <c r="B149" s="2">
        <v>637</v>
      </c>
    </row>
    <row r="151" spans="1:2" ht="12.75">
      <c r="A151" s="2" t="s">
        <v>108</v>
      </c>
      <c r="B151" s="2">
        <f>SUM(B152)</f>
        <v>86</v>
      </c>
    </row>
    <row r="152" spans="1:4" ht="12.75">
      <c r="A152" s="6" t="s">
        <v>122</v>
      </c>
      <c r="B152" s="2">
        <v>86</v>
      </c>
      <c r="C152" s="2">
        <v>6</v>
      </c>
      <c r="D152" s="2" t="s">
        <v>109</v>
      </c>
    </row>
  </sheetData>
  <sheetProtection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Brett</cp:lastModifiedBy>
  <dcterms:created xsi:type="dcterms:W3CDTF">2009-02-09T03:14:15Z</dcterms:created>
  <dcterms:modified xsi:type="dcterms:W3CDTF">2009-02-09T03:14:15Z</dcterms:modified>
  <cp:category/>
  <cp:version/>
  <cp:contentType/>
  <cp:contentStatus/>
</cp:coreProperties>
</file>